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120" windowWidth="28215" windowHeight="11730" tabRatio="852"/>
  </bookViews>
  <sheets>
    <sheet name="Contents" sheetId="1" r:id="rId1"/>
    <sheet name="Notes" sheetId="2" r:id="rId2"/>
    <sheet name="Supporting table 1a" sheetId="3" r:id="rId3"/>
    <sheet name="Supporting table 1b and 1c" sheetId="4" r:id="rId4"/>
    <sheet name="Table 2" sheetId="28" r:id="rId5"/>
    <sheet name="Table 3" sheetId="29" r:id="rId6"/>
    <sheet name="Table 4a and 4b" sheetId="30" r:id="rId7"/>
    <sheet name="Table 5" sheetId="31" r:id="rId8"/>
    <sheet name="Table 6" sheetId="32" r:id="rId9"/>
    <sheet name="Supporting table 7a - 7d" sheetId="5" r:id="rId10"/>
    <sheet name="Supporting table 8 and 9" sheetId="6" r:id="rId11"/>
    <sheet name="Table 10" sheetId="34" r:id="rId12"/>
    <sheet name="Table 11a, 11b and 11c" sheetId="35" r:id="rId13"/>
    <sheet name="Table 12a and 12b" sheetId="36" r:id="rId14"/>
    <sheet name="Table 13" sheetId="37" r:id="rId15"/>
    <sheet name="Table 14" sheetId="7" r:id="rId16"/>
    <sheet name="Table 15a, 15b and 15c" sheetId="8" r:id="rId17"/>
    <sheet name="Table 16" sheetId="9" r:id="rId18"/>
    <sheet name="Table 17a and 17b" sheetId="10" r:id="rId19"/>
    <sheet name="Table 18" sheetId="11" r:id="rId20"/>
    <sheet name="Table 19" sheetId="12" r:id="rId21"/>
    <sheet name="Table 20" sheetId="13" r:id="rId22"/>
    <sheet name="Table 21" sheetId="14" r:id="rId23"/>
    <sheet name="Table 22" sheetId="38" r:id="rId24"/>
    <sheet name="Table 23a, 23b and 23c" sheetId="39" r:id="rId25"/>
    <sheet name="Table 24a, 24b and 24c" sheetId="40" r:id="rId26"/>
    <sheet name="Table 25a and 25b" sheetId="41" r:id="rId27"/>
    <sheet name="Table 26a and 26b" sheetId="42" r:id="rId28"/>
    <sheet name="Table 27a and 27b" sheetId="43" r:id="rId29"/>
    <sheet name="Table 28a, 28b and 28c" sheetId="44" r:id="rId30"/>
    <sheet name="Table 29" sheetId="45" r:id="rId31"/>
    <sheet name="Table 30a to 30e" sheetId="46" r:id="rId32"/>
    <sheet name="Table 31a and 31b" sheetId="47" r:id="rId33"/>
    <sheet name="Table 32a and 32b" sheetId="48" r:id="rId34"/>
    <sheet name="Table 33" sheetId="49" r:id="rId35"/>
    <sheet name="Tables 34a to 34j" sheetId="15" r:id="rId36"/>
    <sheet name="Tables 35a - 35g" sheetId="16" r:id="rId37"/>
    <sheet name="Tables 36a - 36d" sheetId="17" r:id="rId38"/>
    <sheet name="Tables 37a - 37d" sheetId="18" r:id="rId39"/>
    <sheet name="Table 38a - c" sheetId="19" r:id="rId40"/>
    <sheet name="Population Statistics" sheetId="33" r:id="rId41"/>
  </sheets>
  <definedNames>
    <definedName name="_xlnm._FilterDatabase" localSheetId="22" hidden="1">'Table 21'!$A$4:$N$409</definedName>
    <definedName name="_xlnm._FilterDatabase" localSheetId="7" hidden="1">'Table 5'!$A$4:$L$38</definedName>
    <definedName name="_xlnm.Print_Area" localSheetId="9">'Supporting table 7a - 7d'!$B$1:$I$39,'Supporting table 7a - 7d'!$B$45:$I$90</definedName>
    <definedName name="_xlnm.Print_Area" localSheetId="10">'Supporting table 8 and 9'!$B$1:$Q$27,'Supporting table 8 and 9'!$B$30:$Q$56</definedName>
    <definedName name="_xlnm.Print_Area" localSheetId="11">'Table 10'!$B$1:$AC$29</definedName>
    <definedName name="_xlnm.Print_Area" localSheetId="12">'Table 11a, 11b and 11c'!$B$1:$G$23,'Table 11a, 11b and 11c'!$B$26:$G$40</definedName>
    <definedName name="_xlnm.Print_Area" localSheetId="13">'Table 12a and 12b'!$B$1:$V$29,'Table 12a and 12b'!$B$32:$L$51</definedName>
    <definedName name="_xlnm.Print_Area" localSheetId="14">'Table 13'!$B$1:$I$26,'Table 12a and 12b'!$B$32:$J$51</definedName>
    <definedName name="_xlnm.Print_Area" localSheetId="15">'Table 14'!$B$1:$O$44</definedName>
    <definedName name="_xlnm.Print_Area" localSheetId="16">'Table 15a, 15b and 15c'!$B$1:$N$36,'Table 15a, 15b and 15c'!$B$39:$N$72,'Table 15a, 15b and 15c'!$B$75:$N$105</definedName>
    <definedName name="_xlnm.Print_Area" localSheetId="17">'Table 16'!$B$1:$O$35</definedName>
    <definedName name="_xlnm.Print_Area" localSheetId="18">'Table 17a and 17b'!$B$1:$F$19,'Table 17a and 17b'!$B$22:$J$38</definedName>
    <definedName name="_xlnm.Print_Area" localSheetId="4">'Table 2'!$B$1:$H$35</definedName>
    <definedName name="_xlnm.Print_Area" localSheetId="23">'Table 22'!$B$1:$O$29</definedName>
    <definedName name="_xlnm.Print_Area" localSheetId="24">'Table 23a, 23b and 23c'!$B$1:$H$34,'Table 23a, 23b and 23c'!$B$37:$H$53,'Table 23a, 23b and 23c'!$B$57:$H$73</definedName>
    <definedName name="_xlnm.Print_Area" localSheetId="25">'Table 24a, 24b and 24c'!$B$1:$N$43,'Table 24a, 24b and 24c'!$B$45:$L$78,'Table 24a, 24b and 24c'!$B$82:$L$115</definedName>
    <definedName name="_xlnm.Print_Area" localSheetId="26">'Table 25a and 25b'!$B$1:$O$43,'Table 25a and 25b'!$B$46:$O$78</definedName>
    <definedName name="_xlnm.Print_Area" localSheetId="27">'Table 26a and 26b'!$B$1:$O$35,'Table 26a and 26b'!$B$39:$P$71</definedName>
    <definedName name="_xlnm.Print_Area" localSheetId="28">'Table 27a and 27b'!$A$1:$W$39</definedName>
    <definedName name="_xlnm.Print_Area" localSheetId="29">'Table 28a, 28b and 28c'!$B$1:$N$33,'Table 28a, 28b and 28c'!$P$1:$AB$29,'Table 28a, 28b and 28c'!$B$36:$N$64,'Table 28a, 28b and 28c'!$P$37:$AB$63</definedName>
    <definedName name="_xlnm.Print_Area" localSheetId="30">'Table 29'!$B$1:$J$49</definedName>
    <definedName name="_xlnm.Print_Area" localSheetId="31">'Table 30a to 30e'!$B$1:$P$50,'Table 30a to 30e'!$B$53:$P$80,'Table 30a to 30e'!$B$82:$P$108</definedName>
    <definedName name="_xlnm.Print_Area" localSheetId="32">'Table 31a and 31b'!$B$1:$I$44,'Table 31a and 31b'!$B$49:$I$73</definedName>
    <definedName name="_xlnm.Print_Area" localSheetId="33">'Table 32a and 32b'!$B$1:$K$49,'Table 32a and 32b'!$B$53:$K$80</definedName>
    <definedName name="_xlnm.Print_Area" localSheetId="34">'Table 33'!$B$1:$D$64</definedName>
    <definedName name="_xlnm.Print_Area" localSheetId="39">'Table 38a - c'!$B$1:$I$31,'Table 38a - c'!$B$41:$K$58</definedName>
    <definedName name="_xlnm.Print_Area" localSheetId="6">'Table 4a and 4b'!$B$1:$O$35,'Table 4a and 4b'!$B$38:$F$71</definedName>
    <definedName name="_xlnm.Print_Area" localSheetId="35">'Tables 34a to 34j'!$B$1:$M$35,'Tables 34a to 34j'!$B$38:$N$79,'Tables 34a to 34j'!$B$85:$M$109,'Tables 34a to 34j'!$B$112:$J$164,'Tables 34a to 34j'!$M$112:$V$164,'Tables 34a to 34j'!$Y$112:$AG$164,'Tables 34a to 34j'!$AI$112:$AR$164,'Tables 34a to 34j'!$AU$112:$BD$164,'Tables 34a to 34j'!$BG$112:$BP$164,'Tables 34a to 34j'!$B$168:$O$201</definedName>
    <definedName name="_xlnm.Print_Area" localSheetId="36">'Tables 35a - 35g'!$B$1:$I$37,'Tables 35a - 35g'!$B$40:$H$73,'Tables 35a - 35g'!$B$76:$H$109</definedName>
    <definedName name="_xlnm.Print_Area" localSheetId="37">'Tables 36a - 36d'!$B$1:$H$46</definedName>
    <definedName name="_xlnm.Print_Area" localSheetId="38">'Tables 37a - 37d'!$B$1:$J$32,'Tables 37a - 37d'!$B$35:$J$60</definedName>
  </definedNames>
  <calcPr calcId="145621"/>
</workbook>
</file>

<file path=xl/calcChain.xml><?xml version="1.0" encoding="utf-8"?>
<calcChain xmlns="http://schemas.openxmlformats.org/spreadsheetml/2006/main">
  <c r="G17" i="35" l="1"/>
  <c r="E17" i="35"/>
  <c r="F17" i="35" l="1"/>
  <c r="U13" i="3"/>
  <c r="U14" i="3"/>
  <c r="U12" i="3"/>
  <c r="F62" i="39" l="1"/>
  <c r="F63" i="39"/>
  <c r="F65" i="39"/>
  <c r="F61" i="39"/>
  <c r="I34" i="10" l="1"/>
  <c r="H34" i="10"/>
  <c r="E15" i="10"/>
  <c r="E11" i="10"/>
  <c r="E12" i="10"/>
  <c r="E9" i="10"/>
  <c r="E8" i="10"/>
  <c r="E10" i="10"/>
  <c r="E7" i="10"/>
  <c r="F21" i="37"/>
  <c r="E21" i="37"/>
  <c r="D21" i="37"/>
  <c r="F20" i="37"/>
  <c r="E20" i="37"/>
  <c r="D20" i="37"/>
  <c r="M38" i="6" l="1"/>
  <c r="M39" i="6"/>
  <c r="M40" i="6"/>
  <c r="M42" i="6"/>
  <c r="M43" i="6"/>
  <c r="M45" i="6"/>
  <c r="M46" i="6"/>
  <c r="M47" i="6"/>
  <c r="M49" i="6"/>
  <c r="M50" i="6"/>
  <c r="M37" i="6"/>
  <c r="K38" i="6"/>
  <c r="K39" i="6"/>
  <c r="K40" i="6"/>
  <c r="K42" i="6"/>
  <c r="K43" i="6"/>
  <c r="K45" i="6"/>
  <c r="K46" i="6"/>
  <c r="K47" i="6"/>
  <c r="K49" i="6"/>
  <c r="K50" i="6"/>
  <c r="K37" i="6"/>
  <c r="I42" i="6"/>
  <c r="I43" i="6"/>
  <c r="I45" i="6"/>
  <c r="I46" i="6"/>
  <c r="I47" i="6"/>
  <c r="I49" i="6"/>
  <c r="I50" i="6"/>
  <c r="I38" i="6"/>
  <c r="I39" i="6"/>
  <c r="I40" i="6"/>
  <c r="I37" i="6"/>
  <c r="F38" i="6"/>
  <c r="G38" i="6"/>
  <c r="F39" i="6"/>
  <c r="G39" i="6"/>
  <c r="F40" i="6"/>
  <c r="G40" i="6"/>
  <c r="F42" i="6"/>
  <c r="G42" i="6"/>
  <c r="F43" i="6"/>
  <c r="G43" i="6"/>
  <c r="F45" i="6"/>
  <c r="G45" i="6"/>
  <c r="F46" i="6"/>
  <c r="G46" i="6"/>
  <c r="F47" i="6"/>
  <c r="G47" i="6"/>
  <c r="F49" i="6"/>
  <c r="G49" i="6"/>
  <c r="F50" i="6"/>
  <c r="G50" i="6"/>
  <c r="G37" i="6"/>
  <c r="F37" i="6"/>
  <c r="I11" i="5"/>
  <c r="E11" i="35" l="1"/>
  <c r="F11" i="35" s="1"/>
  <c r="E10" i="35"/>
  <c r="F10" i="35" s="1"/>
  <c r="E12" i="35"/>
  <c r="F12" i="35" s="1"/>
  <c r="E13" i="35"/>
  <c r="F13" i="35" s="1"/>
  <c r="E14" i="35"/>
  <c r="F14" i="35" s="1"/>
  <c r="E15" i="35"/>
  <c r="F15" i="35" s="1"/>
  <c r="E18" i="35"/>
  <c r="E9" i="35"/>
  <c r="F9" i="35" s="1"/>
  <c r="K51" i="29" l="1"/>
  <c r="K52" i="29"/>
  <c r="K53" i="29"/>
  <c r="K54" i="29"/>
  <c r="K55" i="29"/>
  <c r="K56" i="29"/>
  <c r="K57" i="29"/>
  <c r="K58" i="29"/>
  <c r="K59" i="29"/>
  <c r="K50" i="29"/>
  <c r="H51" i="29"/>
  <c r="H52" i="29"/>
  <c r="H53" i="29"/>
  <c r="H54" i="29"/>
  <c r="H55" i="29"/>
  <c r="H56" i="29"/>
  <c r="H57" i="29"/>
  <c r="H58" i="29"/>
  <c r="H59" i="29"/>
  <c r="H50" i="29"/>
  <c r="C11" i="28"/>
  <c r="E13" i="28"/>
  <c r="D13" i="28"/>
  <c r="C13" i="28"/>
  <c r="F14" i="28"/>
  <c r="C20" i="48" l="1"/>
  <c r="H19" i="39" l="1"/>
  <c r="H18" i="39" s="1"/>
  <c r="G19" i="39"/>
  <c r="G18" i="39" s="1"/>
  <c r="E18" i="39"/>
  <c r="E19" i="39" s="1"/>
  <c r="D18" i="39"/>
  <c r="D19" i="39" s="1"/>
  <c r="F19" i="39" l="1"/>
  <c r="I16" i="37" l="1"/>
  <c r="H17" i="37"/>
  <c r="G10" i="37"/>
  <c r="H10" i="37"/>
  <c r="I10" i="37"/>
  <c r="G11" i="37"/>
  <c r="H11" i="37"/>
  <c r="I11" i="37"/>
  <c r="G12" i="37"/>
  <c r="H12" i="37"/>
  <c r="I12" i="37"/>
  <c r="G13" i="37"/>
  <c r="H13" i="37"/>
  <c r="I13" i="37"/>
  <c r="G14" i="37"/>
  <c r="H14" i="37"/>
  <c r="I14" i="37"/>
  <c r="G15" i="37"/>
  <c r="H15" i="37"/>
  <c r="I15" i="37"/>
  <c r="G16" i="37"/>
  <c r="H16" i="37"/>
  <c r="G17" i="37"/>
  <c r="I17" i="37"/>
  <c r="G18" i="37"/>
  <c r="H18" i="37"/>
  <c r="I18" i="37"/>
  <c r="I9" i="37"/>
  <c r="H9" i="37"/>
  <c r="G9" i="37"/>
  <c r="C20" i="37"/>
  <c r="C21" i="37" s="1"/>
  <c r="Y21" i="36"/>
  <c r="Z21" i="36"/>
  <c r="X11" i="36"/>
  <c r="Y11" i="36"/>
  <c r="Z11" i="36"/>
  <c r="W9" i="36"/>
  <c r="X21" i="36" s="1"/>
  <c r="I21" i="37" l="1"/>
  <c r="H21" i="37"/>
  <c r="G21" i="37"/>
  <c r="H20" i="37"/>
  <c r="G20" i="37"/>
  <c r="I20" i="37"/>
  <c r="W11" i="36"/>
  <c r="Y23" i="36" s="1"/>
  <c r="Z23" i="36" l="1"/>
  <c r="X23" i="36"/>
  <c r="G18" i="35" l="1"/>
  <c r="F18" i="35" s="1"/>
  <c r="S23" i="36"/>
  <c r="N23" i="36"/>
  <c r="M23" i="36"/>
  <c r="L23" i="36"/>
  <c r="R21" i="36"/>
  <c r="Q21" i="36"/>
  <c r="P21" i="36"/>
  <c r="N21" i="36"/>
  <c r="M21" i="36"/>
  <c r="L21" i="36"/>
  <c r="V11" i="36"/>
  <c r="V23" i="36" s="1"/>
  <c r="U11" i="36"/>
  <c r="T11" i="36"/>
  <c r="S11" i="36"/>
  <c r="R11" i="36"/>
  <c r="R23" i="36" s="1"/>
  <c r="Q11" i="36"/>
  <c r="P11" i="36"/>
  <c r="O11" i="36"/>
  <c r="Z23" i="34"/>
  <c r="Y23" i="34"/>
  <c r="X23" i="34"/>
  <c r="AC22" i="34"/>
  <c r="AB22" i="34"/>
  <c r="AA22" i="34"/>
  <c r="Z22" i="34"/>
  <c r="Y22" i="34"/>
  <c r="X22" i="34"/>
  <c r="T23" i="36" l="1"/>
  <c r="P23" i="36"/>
  <c r="Q23" i="36"/>
  <c r="U23" i="36"/>
  <c r="E7" i="28"/>
  <c r="C26" i="28"/>
  <c r="F24" i="28"/>
  <c r="E25" i="28" s="1"/>
  <c r="F22" i="28"/>
  <c r="C23" i="28" s="1"/>
  <c r="F20" i="28"/>
  <c r="D21" i="28" s="1"/>
  <c r="F16" i="28"/>
  <c r="D17" i="28" s="1"/>
  <c r="D15" i="28"/>
  <c r="E11" i="28"/>
  <c r="F8" i="28"/>
  <c r="D9" i="28" s="1"/>
  <c r="F6" i="28"/>
  <c r="D7" i="28" s="1"/>
  <c r="F4" i="28"/>
  <c r="C7" i="28" l="1"/>
  <c r="E9" i="28"/>
  <c r="D25" i="28"/>
  <c r="C25" i="28"/>
  <c r="D23" i="28"/>
  <c r="E23" i="28"/>
  <c r="C21" i="28"/>
  <c r="E21" i="28"/>
  <c r="C17" i="28"/>
  <c r="E17" i="28"/>
  <c r="E15" i="28"/>
  <c r="C15" i="28"/>
  <c r="D11" i="28"/>
  <c r="C9" i="28"/>
  <c r="C27" i="28"/>
  <c r="F13" i="28"/>
  <c r="C28" i="28" l="1"/>
  <c r="C30" i="28"/>
  <c r="C31" i="28" s="1"/>
  <c r="C19" i="28"/>
  <c r="F29" i="28"/>
  <c r="F31" i="28"/>
  <c r="F27" i="28"/>
  <c r="F19" i="28"/>
  <c r="E26" i="28"/>
  <c r="E30" i="28"/>
  <c r="E31" i="28" s="1"/>
  <c r="E28" i="28"/>
  <c r="E19" i="28"/>
  <c r="D26" i="28"/>
  <c r="D30" i="28"/>
  <c r="D31" i="28" s="1"/>
  <c r="D28" i="28"/>
  <c r="D19" i="28"/>
  <c r="C29" i="28" l="1"/>
  <c r="D27" i="28"/>
  <c r="E27" i="28"/>
  <c r="D29" i="28"/>
  <c r="E29" i="28"/>
  <c r="F28" i="19" l="1"/>
  <c r="F27" i="19"/>
  <c r="F26" i="19"/>
  <c r="F25" i="19"/>
  <c r="F24" i="19"/>
  <c r="F23" i="19"/>
  <c r="F22" i="19"/>
  <c r="F21" i="19"/>
  <c r="F20" i="19"/>
  <c r="F19" i="19"/>
  <c r="F18" i="19"/>
  <c r="F17" i="19"/>
  <c r="F16" i="19"/>
  <c r="F15" i="19"/>
  <c r="F14" i="19"/>
  <c r="F13" i="19"/>
  <c r="B70" i="12" l="1"/>
  <c r="B69" i="12"/>
  <c r="B68" i="12"/>
  <c r="B67" i="12"/>
  <c r="B64" i="12"/>
  <c r="B63" i="12"/>
  <c r="B62" i="12"/>
  <c r="B61" i="12"/>
  <c r="B60" i="12"/>
  <c r="B59" i="12"/>
  <c r="B58" i="12"/>
  <c r="B57" i="12"/>
  <c r="B56" i="12"/>
  <c r="B55" i="12"/>
  <c r="B54" i="12"/>
  <c r="B53" i="12"/>
  <c r="B50" i="12"/>
  <c r="B49" i="12"/>
  <c r="B48" i="12"/>
  <c r="B47" i="12"/>
  <c r="B46" i="12"/>
  <c r="B45" i="12"/>
  <c r="B44" i="12"/>
  <c r="B43" i="12"/>
  <c r="D40" i="12"/>
  <c r="B40" i="12" s="1"/>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J34" i="10"/>
  <c r="G34" i="10"/>
  <c r="F34" i="10"/>
  <c r="E34" i="10"/>
  <c r="D34" i="10"/>
  <c r="M100" i="8"/>
  <c r="L100" i="8"/>
  <c r="K100" i="8"/>
  <c r="J100" i="8"/>
  <c r="M99" i="8"/>
  <c r="L99" i="8"/>
  <c r="K99" i="8"/>
  <c r="J99" i="8"/>
  <c r="M98" i="8"/>
  <c r="L98" i="8"/>
  <c r="K98" i="8"/>
  <c r="J98" i="8"/>
  <c r="M97" i="8"/>
  <c r="L97" i="8"/>
  <c r="K97" i="8"/>
  <c r="J97" i="8"/>
  <c r="M96" i="8"/>
  <c r="L96" i="8"/>
  <c r="K96" i="8"/>
  <c r="J96" i="8"/>
  <c r="M95" i="8"/>
  <c r="L95" i="8"/>
  <c r="K95" i="8"/>
  <c r="J95" i="8"/>
  <c r="M94" i="8"/>
  <c r="L94" i="8"/>
  <c r="K94" i="8"/>
  <c r="J94" i="8"/>
  <c r="M93" i="8"/>
  <c r="L93" i="8"/>
  <c r="K93" i="8"/>
  <c r="J93" i="8"/>
  <c r="M92" i="8"/>
  <c r="L92" i="8"/>
  <c r="K92" i="8"/>
  <c r="J92" i="8"/>
  <c r="M91" i="8"/>
  <c r="L91" i="8"/>
  <c r="K91" i="8"/>
  <c r="J91" i="8"/>
  <c r="M90" i="8"/>
  <c r="L90" i="8"/>
  <c r="K90" i="8"/>
  <c r="J90" i="8"/>
  <c r="M87" i="8"/>
  <c r="L87" i="8"/>
  <c r="K87" i="8"/>
  <c r="J87" i="8"/>
  <c r="M86" i="8"/>
  <c r="L86" i="8"/>
  <c r="K86" i="8"/>
  <c r="J86" i="8"/>
  <c r="M85" i="8"/>
  <c r="L85" i="8"/>
  <c r="K85" i="8"/>
  <c r="J85" i="8"/>
  <c r="M84" i="8"/>
  <c r="L84" i="8"/>
  <c r="K84" i="8"/>
  <c r="J84" i="8"/>
  <c r="M83" i="8"/>
  <c r="L83" i="8"/>
  <c r="K83" i="8"/>
  <c r="J83" i="8"/>
  <c r="M82" i="8"/>
  <c r="L82" i="8"/>
  <c r="K82" i="8"/>
  <c r="J82" i="8"/>
  <c r="M81" i="8"/>
  <c r="L81" i="8"/>
  <c r="K81" i="8"/>
  <c r="J81" i="8"/>
  <c r="M28" i="8"/>
  <c r="L28" i="8"/>
  <c r="K28" i="8"/>
  <c r="J28" i="8"/>
  <c r="L27" i="8"/>
  <c r="J27" i="8"/>
  <c r="M26" i="8"/>
  <c r="L26" i="8"/>
  <c r="K26" i="8"/>
  <c r="J26" i="8"/>
  <c r="M25" i="8"/>
  <c r="L25" i="8"/>
  <c r="K25" i="8"/>
  <c r="J25" i="8"/>
  <c r="M24" i="8"/>
  <c r="L24" i="8"/>
  <c r="K24" i="8"/>
  <c r="J24" i="8"/>
  <c r="M23" i="8"/>
  <c r="L23" i="8"/>
  <c r="K23" i="8"/>
  <c r="J23" i="8"/>
  <c r="M22" i="8"/>
  <c r="L22" i="8"/>
  <c r="K22" i="8"/>
  <c r="J22" i="8"/>
  <c r="M21" i="8"/>
  <c r="L21" i="8"/>
  <c r="K21" i="8"/>
  <c r="J21" i="8"/>
  <c r="M20" i="8"/>
  <c r="L20" i="8"/>
  <c r="K20" i="8"/>
  <c r="J20" i="8"/>
  <c r="M19" i="8"/>
  <c r="L19" i="8"/>
  <c r="K19" i="8"/>
  <c r="J19" i="8"/>
  <c r="M18" i="8"/>
  <c r="L18" i="8"/>
  <c r="K18" i="8"/>
  <c r="J18" i="8"/>
  <c r="M17" i="8"/>
  <c r="L17" i="8"/>
  <c r="K17" i="8"/>
  <c r="J17" i="8"/>
  <c r="M14" i="8"/>
  <c r="L14" i="8"/>
  <c r="K14" i="8"/>
  <c r="J14" i="8"/>
  <c r="L13" i="8"/>
  <c r="J13" i="8"/>
  <c r="M12" i="8"/>
  <c r="L12" i="8"/>
  <c r="K12" i="8"/>
  <c r="J12" i="8"/>
  <c r="M11" i="8"/>
  <c r="L11" i="8"/>
  <c r="K11" i="8"/>
  <c r="J11" i="8"/>
  <c r="M10" i="8"/>
  <c r="L10" i="8"/>
  <c r="K10" i="8"/>
  <c r="J10" i="8"/>
  <c r="M9" i="8"/>
  <c r="L9" i="8"/>
  <c r="K9" i="8"/>
  <c r="J9" i="8"/>
  <c r="M8" i="8"/>
  <c r="L8" i="8"/>
  <c r="K8" i="8"/>
  <c r="J8" i="8"/>
  <c r="M7" i="8"/>
  <c r="L7" i="8"/>
  <c r="K7" i="8"/>
  <c r="J7" i="8"/>
  <c r="O47" i="6"/>
  <c r="Q46" i="6"/>
  <c r="O46" i="6"/>
  <c r="Q45" i="6"/>
  <c r="O45" i="6"/>
  <c r="Q43" i="6"/>
  <c r="O43" i="6"/>
  <c r="Q42" i="6"/>
  <c r="O42" i="6"/>
  <c r="Q40" i="6"/>
  <c r="O40" i="6"/>
  <c r="Q39" i="6"/>
  <c r="O39" i="6"/>
  <c r="Q38" i="6"/>
  <c r="O38" i="6"/>
  <c r="Q37" i="6"/>
  <c r="O37" i="6"/>
  <c r="Q50" i="6"/>
  <c r="Q49" i="6"/>
  <c r="I85" i="5"/>
  <c r="H85" i="5"/>
  <c r="G85" i="5"/>
  <c r="I83" i="5"/>
  <c r="H83" i="5"/>
  <c r="G83" i="5"/>
  <c r="I82" i="5"/>
  <c r="H82" i="5"/>
  <c r="G82" i="5"/>
  <c r="I81" i="5"/>
  <c r="H81" i="5"/>
  <c r="G81" i="5"/>
  <c r="I66" i="5"/>
  <c r="H66" i="5"/>
  <c r="G66" i="5"/>
  <c r="I65" i="5"/>
  <c r="H65" i="5"/>
  <c r="I64" i="5"/>
  <c r="H64" i="5"/>
  <c r="G64" i="5"/>
  <c r="I62" i="5"/>
  <c r="H62" i="5"/>
  <c r="G62" i="5"/>
  <c r="I61" i="5"/>
  <c r="H61" i="5"/>
  <c r="G61" i="5"/>
  <c r="I60" i="5"/>
  <c r="H60" i="5"/>
  <c r="G60" i="5"/>
  <c r="I59" i="5"/>
  <c r="H59" i="5"/>
  <c r="G59" i="5"/>
  <c r="I58" i="5"/>
  <c r="H58" i="5"/>
  <c r="G58" i="5"/>
  <c r="I57" i="5"/>
  <c r="H57" i="5"/>
  <c r="G57" i="5"/>
  <c r="I56" i="5"/>
  <c r="H56" i="5"/>
  <c r="I55" i="5"/>
  <c r="H55" i="5"/>
  <c r="G55" i="5"/>
  <c r="I54" i="5"/>
  <c r="H54" i="5"/>
  <c r="G54" i="5"/>
  <c r="I53" i="5"/>
  <c r="H53" i="5"/>
  <c r="G53" i="5"/>
  <c r="I52" i="5"/>
  <c r="H52" i="5"/>
  <c r="G52" i="5"/>
  <c r="I38" i="5"/>
  <c r="H38" i="5"/>
  <c r="G38" i="5"/>
  <c r="I36" i="5"/>
  <c r="H36" i="5"/>
  <c r="G36" i="5"/>
  <c r="I35" i="5"/>
  <c r="H35" i="5"/>
  <c r="G35" i="5"/>
  <c r="I34" i="5"/>
  <c r="H34" i="5"/>
  <c r="G34" i="5"/>
  <c r="I22" i="5"/>
  <c r="H21" i="5"/>
  <c r="I20" i="5"/>
  <c r="H20" i="5"/>
  <c r="H22" i="5"/>
  <c r="G22" i="5"/>
  <c r="I21" i="5"/>
  <c r="I18" i="5"/>
  <c r="H18" i="5"/>
  <c r="G18" i="5"/>
  <c r="I17" i="5"/>
  <c r="H17" i="5"/>
  <c r="G17" i="5"/>
  <c r="I16" i="5"/>
  <c r="H16" i="5"/>
  <c r="G16" i="5"/>
  <c r="I15" i="5"/>
  <c r="H15" i="5"/>
  <c r="G15" i="5"/>
  <c r="I14" i="5"/>
  <c r="H14" i="5"/>
  <c r="G14" i="5"/>
  <c r="I13" i="5"/>
  <c r="H13" i="5"/>
  <c r="G13" i="5"/>
  <c r="H12" i="5"/>
  <c r="H11" i="5"/>
  <c r="G11" i="5"/>
  <c r="I10" i="5"/>
  <c r="H10" i="5"/>
  <c r="G10" i="5"/>
  <c r="I9" i="5"/>
  <c r="H9" i="5"/>
  <c r="G9" i="5"/>
  <c r="I8" i="5"/>
  <c r="H8" i="5"/>
  <c r="G8" i="5"/>
  <c r="O49" i="6" l="1"/>
  <c r="G56" i="5"/>
  <c r="G12" i="5"/>
  <c r="I12" i="5"/>
  <c r="G20" i="5"/>
  <c r="G21" i="5"/>
  <c r="G65" i="5"/>
  <c r="O50" i="6"/>
</calcChain>
</file>

<file path=xl/sharedStrings.xml><?xml version="1.0" encoding="utf-8"?>
<sst xmlns="http://schemas.openxmlformats.org/spreadsheetml/2006/main" count="4976" uniqueCount="1170">
  <si>
    <t xml:space="preserve">Data tables with information on children registered </t>
  </si>
  <si>
    <t>Data tables with information on numbers of childcare services registered with the Care Inspectorate</t>
  </si>
  <si>
    <t>Data tables with information on capacity in childcare services</t>
  </si>
  <si>
    <t>Data tables with information on characteristics of childcare services</t>
  </si>
  <si>
    <t>Data tables with information on characteristics of childminding services</t>
  </si>
  <si>
    <t>Data tables with information on the quality of childcare services (grading)</t>
  </si>
  <si>
    <t>Complaints</t>
  </si>
  <si>
    <t>Population statistics</t>
  </si>
  <si>
    <t xml:space="preserve">Notes </t>
  </si>
  <si>
    <t xml:space="preserve">The 'main service category' is based on information supplied by day care of children services in their annual returns.  </t>
  </si>
  <si>
    <t>If a service did not respond to an annual return in a given year then their main type of service has been estimated by using annual return information submitted in another year or from other information about the service for example their conditions of registration.</t>
  </si>
  <si>
    <t>Some services provide a mixture of types of day care. For example a service where the main provision is an out of school club may also in addition provide a holiday playscheme.</t>
  </si>
  <si>
    <t>Please refer to the technical appendix and background and methodology sections in the Early Learning and Childcare Statistics publication for more detail on service information reported</t>
  </si>
  <si>
    <t>Classification of service categories – removal of ‘no single service type’</t>
  </si>
  <si>
    <t xml:space="preserve">In 2016 we removed the option for services to classify themselves as ‘no single service type’. Services now have to select one of the given main service type categories (breakfast club, children and family centres, crèche, holiday playscheme, out of school club, nursery, playgroup). Some specialised services (such as respite care, women’s aid) now fall into the children and family centre category. </t>
  </si>
  <si>
    <t>Table 1a:  Number of children and rate per 100 population registered with childcare services, by main type of service and age-group, as at 31 December 2017</t>
  </si>
  <si>
    <t>Children registered with a service as at 31 December 2017</t>
  </si>
  <si>
    <t>Total number of children</t>
  </si>
  <si>
    <t>Under 1 year old</t>
  </si>
  <si>
    <t>1 year old</t>
  </si>
  <si>
    <t>2 year old</t>
  </si>
  <si>
    <t>3 year old</t>
  </si>
  <si>
    <t>4 year old</t>
  </si>
  <si>
    <t>5 year old</t>
  </si>
  <si>
    <t>6 years old</t>
  </si>
  <si>
    <t>7 to 11 years old</t>
  </si>
  <si>
    <t>12 years old and over</t>
  </si>
  <si>
    <t>number of children</t>
  </si>
  <si>
    <t>rate per 100 population</t>
  </si>
  <si>
    <t>Active childcare services by main service category:</t>
  </si>
  <si>
    <t>Childminding</t>
  </si>
  <si>
    <t>Children and family centre</t>
  </si>
  <si>
    <t>Crèche</t>
  </si>
  <si>
    <t>Holiday playscheme</t>
  </si>
  <si>
    <t>Nursery</t>
  </si>
  <si>
    <t xml:space="preserve">of which: providing additional childcare e.g. breakfast club </t>
  </si>
  <si>
    <t>of which: providing no additional childcare services</t>
  </si>
  <si>
    <t>Out of school care</t>
  </si>
  <si>
    <t>Playgroup</t>
  </si>
  <si>
    <t>Total</t>
  </si>
  <si>
    <t>Total including Childminding, excluding crèche</t>
  </si>
  <si>
    <t>Total excluding Childminding and Crèche</t>
  </si>
  <si>
    <t>Source:  Care Inspectorate service-lists and annual return data.  National Records of Scotland 2016 mid-year population estimates</t>
  </si>
  <si>
    <t>All figures are rounded to the nearest 10 to express the uncertainty in these estimates.  For this reason, totals may not exactly equal the sum of their parts.</t>
  </si>
  <si>
    <t>Rates that are based on a value of less than 11 are shown in orange</t>
  </si>
  <si>
    <t>For information on child population see tab 'Population statistics'</t>
  </si>
  <si>
    <t>The 'main service category'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</si>
  <si>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Table 1b:  Number of children and rate per 100 population registered with nursery services, by provider sector and age-group, as at 31 December 2017</t>
  </si>
  <si>
    <t xml:space="preserve">   Nursery: Local authority</t>
  </si>
  <si>
    <t xml:space="preserve">   Nursery: Private</t>
  </si>
  <si>
    <t xml:space="preserve">   Nursery: Voluntary/not for profit</t>
  </si>
  <si>
    <t>Please refer to the technical appendix and background and methodology sections for more detail on service information reported</t>
  </si>
  <si>
    <t xml:space="preserve">   OOSC: Local authority</t>
  </si>
  <si>
    <t xml:space="preserve">   OOSC: Private</t>
  </si>
  <si>
    <t xml:space="preserve">   OOSC: Voluntary/not for profit</t>
  </si>
  <si>
    <t>Source:  Care Inspectorate service-lists and annual return data.  National Records of Scotland 2015 mid-year population estimates</t>
  </si>
  <si>
    <t>Table 7a:  Childcare services with registered children under 1 year of age, by main service category, as at 31 December 2017</t>
  </si>
  <si>
    <t>Total number of services</t>
  </si>
  <si>
    <t>Number of services</t>
  </si>
  <si>
    <t>Percentages of services</t>
  </si>
  <si>
    <t>Of which:</t>
  </si>
  <si>
    <t>services with children registered under 3 months of age</t>
  </si>
  <si>
    <t>services with children registered between 3 and 6 months of age</t>
  </si>
  <si>
    <t>services with children registered between 6 and 12 months of age</t>
  </si>
  <si>
    <t>Childcare services by main service category:</t>
  </si>
  <si>
    <t xml:space="preserve">   of which: providing additional childcare e.g. breakfast club </t>
  </si>
  <si>
    <t xml:space="preserve">   of which: providing no additional childcare services</t>
  </si>
  <si>
    <t>Total (including Childminding, excluding crèche)</t>
  </si>
  <si>
    <t>Total (excluding Childminding, excluding crèche)</t>
  </si>
  <si>
    <t>Source:  Care Inspectorate service-lists and annual return data</t>
  </si>
  <si>
    <t xml:space="preserve">The content of these tables has changed slightly from previous years. In previous years these tables showed only 'active' services. They now show all registered services. </t>
  </si>
  <si>
    <t>Table 7b:  Nursery services with registered children under 1 year of age, by provider sector, as at 31 December 2017</t>
  </si>
  <si>
    <t>Table 7c:  Number of children under 1 year of age registered with childcare services, by main service category and age-group, as at 31 December 2017</t>
  </si>
  <si>
    <t>Total number of children registered</t>
  </si>
  <si>
    <t>Number of children</t>
  </si>
  <si>
    <t>Percentages of children</t>
  </si>
  <si>
    <t>number of children registered under 3 months of age</t>
  </si>
  <si>
    <t>number of children registered between 3 and 6 months of age</t>
  </si>
  <si>
    <t>number of children registered between 6 and 12 months of age</t>
  </si>
  <si>
    <t>proportion of children registered under 3 months of age</t>
  </si>
  <si>
    <t>proportion of children registered between 3 and 6 months of age</t>
  </si>
  <si>
    <t xml:space="preserve"> proportion of children registered between 6 and 12 months of age</t>
  </si>
  <si>
    <t xml:space="preserve">Number of children registered are weighted to account for non-responders. </t>
  </si>
  <si>
    <t>Table 7d:   Number of children under 1 year of age registered with nursery services, provider sector and age-group, as at 31 December 2017</t>
  </si>
  <si>
    <t>Children registered for out of school care (OOSC) and children registered with services as at 31 December 2017</t>
  </si>
  <si>
    <t>Total number of children registered for OOSC aged 4 - 12 and over</t>
  </si>
  <si>
    <t>Total number of children registered for OOSC aged 5 - 12 and over</t>
  </si>
  <si>
    <t>Total number of children registered 4 - 12 and over</t>
  </si>
  <si>
    <t>Total number of children registered 5 - 12 and over</t>
  </si>
  <si>
    <t>7 - 11 years old</t>
  </si>
  <si>
    <t>12 years and older</t>
  </si>
  <si>
    <t xml:space="preserve">number of children OOSC </t>
  </si>
  <si>
    <t xml:space="preserve">number of children registered </t>
  </si>
  <si>
    <t>Total (excluding crèche)</t>
  </si>
  <si>
    <t xml:space="preserve">Source:  Care Inspectorate service-lists and annual return data.  </t>
  </si>
  <si>
    <t xml:space="preserve">In the figures shown there is potential for double counting of children. 
This applies where a child is registered with more than one service (e.g. before school care in one service and after school care in a different service, or different services used for term time and holiday time). </t>
  </si>
  <si>
    <t>Number of children registered for out of school care (OOSC) and percentage of children registered with services as at 31 December 2017</t>
  </si>
  <si>
    <t>Percentage of total number of children registered 4 - 12 and over</t>
  </si>
  <si>
    <t>Percentage of total number of children registered 5 - 12 and over</t>
  </si>
  <si>
    <t>4 years old</t>
  </si>
  <si>
    <t>5 years old</t>
  </si>
  <si>
    <t>OOSC children as a percentage of registered children</t>
  </si>
  <si>
    <t>Table 14:  Number of registered childcare services by urban-rural category, deprivation category and provider sector, as at 31 December 2017</t>
  </si>
  <si>
    <t>Total early learning and childcare services</t>
  </si>
  <si>
    <t>Total early learning and childcare services (excluding childminding)</t>
  </si>
  <si>
    <t>Number of early learning and childcare services by main service category (as at December 2017)</t>
  </si>
  <si>
    <t>Nursery (all)</t>
  </si>
  <si>
    <t xml:space="preserve">Nursery: providing additional childcare e.g. breakfast club </t>
  </si>
  <si>
    <t>Nursery: providing no additional childcare services</t>
  </si>
  <si>
    <t>Out of school care (all)</t>
  </si>
  <si>
    <t xml:space="preserve">OOSC: providing additional childcare e.g. breakfast club </t>
  </si>
  <si>
    <t>OOSC: providing no additional childcare services</t>
  </si>
  <si>
    <t>Urban-rural category:</t>
  </si>
  <si>
    <t>Large urban areas</t>
  </si>
  <si>
    <t>Other urban areas</t>
  </si>
  <si>
    <t>Accessible small towns</t>
  </si>
  <si>
    <t>Remote small towns</t>
  </si>
  <si>
    <t>Accessible rural</t>
  </si>
  <si>
    <t>Remote rural</t>
  </si>
  <si>
    <t>Outside Scotland</t>
  </si>
  <si>
    <t>Scotland</t>
  </si>
  <si>
    <t>SIMD category:</t>
  </si>
  <si>
    <t>1 - most deprived</t>
  </si>
  <si>
    <t>10 - least deprived</t>
  </si>
  <si>
    <t>Provider sector:</t>
  </si>
  <si>
    <t>Local authority</t>
  </si>
  <si>
    <t>Private</t>
  </si>
  <si>
    <t>Voluntary/not for profit</t>
  </si>
  <si>
    <t>All</t>
  </si>
  <si>
    <t xml:space="preserve">Further information about the Scottish Index of Multiple Deprivation is available here: www.scotland.gov.uk/Topics/Statistics/SIMD  </t>
  </si>
  <si>
    <t>Further information about the Scottish Government Urban Rural Classification is available here: www.scotland.gov.uk/Topics/Statistics/About/Methodology/UrbanRuralClassification.</t>
  </si>
  <si>
    <t xml:space="preserve">For most service types registration figures are based on where the service is provided but in the case of crèche services many are mobile therefore the registration figure is linked to a base/office rather than the place where the service is provided. </t>
  </si>
  <si>
    <t xml:space="preserve">The content of this table has changed slightly from previous years. In previous years this table showed only 'active' services. It now shows all registered services. </t>
  </si>
  <si>
    <t>Table 15a:  Number of daycare of children services by sector and by urban-rural category and deprivation category, as at 31 December 2017</t>
  </si>
  <si>
    <t>All daycare of children services</t>
  </si>
  <si>
    <t>Sector</t>
  </si>
  <si>
    <t>a. Local authority</t>
  </si>
  <si>
    <t>b. Private</t>
  </si>
  <si>
    <t>c. Voluntary/not for profit</t>
  </si>
  <si>
    <t>2</t>
  </si>
  <si>
    <t>3</t>
  </si>
  <si>
    <t>4</t>
  </si>
  <si>
    <t>5</t>
  </si>
  <si>
    <t>6</t>
  </si>
  <si>
    <t>7</t>
  </si>
  <si>
    <t>8</t>
  </si>
  <si>
    <t>9</t>
  </si>
  <si>
    <t>Percentages that are based on a value of less than 11 are shown in orange</t>
  </si>
  <si>
    <t>Table 15b:  Number of nursery services by sector and by urban-rural category and deprivation category, as at 31 December 2017</t>
  </si>
  <si>
    <t>All nursery services</t>
  </si>
  <si>
    <t>Table 15c:  Number of out of school care services by sector and by urban-rural category and deprivation category, as at 31 December 2017</t>
  </si>
  <si>
    <t>All OOSC services</t>
  </si>
  <si>
    <t>Table 16:  Number of registered childcare services per 10,000  child population (0-15) by urban-rural category and deprivation category, as at 31 December 2017</t>
  </si>
  <si>
    <t>Number of childcare services per 10,000 population, by main service category</t>
  </si>
  <si>
    <t>All early learning and childcare services</t>
  </si>
  <si>
    <t>All early learning and childcare services excluding childminding</t>
  </si>
  <si>
    <t>One service is located outside Scotland, therefore the rate of services by 10,000 child population can't be displayed for this service</t>
  </si>
  <si>
    <t>Table 17a: Number and percentage of daycare of children services that provided one or more additional services, as at 31 December 2017</t>
  </si>
  <si>
    <t>Number of services by main type of daycare</t>
  </si>
  <si>
    <t>Number of services that provided one or more additional types of daycare</t>
  </si>
  <si>
    <t>% of services that provided one or more additional types of daycare</t>
  </si>
  <si>
    <t>Number of services that provided this as an additional type of daycare</t>
  </si>
  <si>
    <t>Services by main service category:</t>
  </si>
  <si>
    <t>Breakfast Club</t>
  </si>
  <si>
    <t>Total (excluding childminding)</t>
  </si>
  <si>
    <t>N/A</t>
  </si>
  <si>
    <t>Table 17b: Number of services, by main type of day care, providing an additional day care, as at 31 December 2017</t>
  </si>
  <si>
    <t>Additional type of service</t>
  </si>
  <si>
    <t>Breakfast club</t>
  </si>
  <si>
    <t>Table 18:  Number of nurseries by local authority, urban-rural category, deprivation category, and proportion in each provider sector, as at 31 December 2017</t>
  </si>
  <si>
    <t>Local authority:</t>
  </si>
  <si>
    <t>Number of nurseries</t>
  </si>
  <si>
    <t>% of nurseries run by a local authority</t>
  </si>
  <si>
    <t>% of nurseries run privately</t>
  </si>
  <si>
    <t>% of nurseries run on a voluntary/not for profit basis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</si>
  <si>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</si>
  <si>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</si>
  <si>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</si>
  <si>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</si>
  <si>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</si>
  <si>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</si>
  <si>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</si>
  <si>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</si>
  <si>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</si>
  <si>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</si>
  <si>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</si>
  <si>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</si>
  <si>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</si>
  <si>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</si>
  <si>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</si>
  <si>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</si>
  <si>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</si>
  <si>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</si>
  <si>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</si>
  <si>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</si>
  <si>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</si>
  <si>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</si>
  <si>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</si>
  <si>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</si>
  <si>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</si>
  <si>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</si>
  <si>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</si>
  <si>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</si>
  <si>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</si>
  <si>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</si>
  <si>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</si>
  <si>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</si>
  <si>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Notes:</t>
  </si>
  <si>
    <t>The 'main service category' of nursery is based on information supplied by day care of children services in their annual returns.  If a service did not respond to an annual return in a given year then their main type of service has been estimated by using annual return information submitted in another year or from other information about the service for example their conditions of registration.</t>
  </si>
  <si>
    <t>Percentages that are based on a value of less than 11 are shown in orange.</t>
  </si>
  <si>
    <t>Please refer to the technical appendix and background and methodology sections in the Early Learning and Childcare Statistics publication for more detail on service information reported.</t>
  </si>
  <si>
    <t>Table 19:  Number of childcare services by local authority area, urban-rural category, deprivation category and provider sector, as at 31 December 2017</t>
  </si>
  <si>
    <t>Total early learning and childcare services excluding childminding</t>
  </si>
  <si>
    <t>Number of early learning and childcare services by main service category</t>
  </si>
  <si>
    <t>of which:
 Nursery providing additional childcare</t>
  </si>
  <si>
    <t>of which:
 Nursery providing no additional childcare</t>
  </si>
  <si>
    <t>of which: 
out of school club providing additional childcare</t>
  </si>
  <si>
    <t>of which:
 out of school club providing no additional childcare</t>
  </si>
  <si>
    <t>Table 20:  Number of childcare services per 10,000 population (0-15 years old) - by local authority area, urban-rural category, deprivation category and provider sector, as at 31 December 2017</t>
  </si>
  <si>
    <t>Early learning and childcare services per 10,000 population aged 0 to 15 years olds</t>
  </si>
  <si>
    <t>Holiday play-scheme</t>
  </si>
  <si>
    <t>Source:  Care Inspectorate service-lists and annual return data.  National Records of Scotland mid-2016 population estimates</t>
  </si>
  <si>
    <t>Figures that are based on a value of less than 11 are shown in orange.</t>
  </si>
  <si>
    <t>For information on child population see tab 'Population statistics'.</t>
  </si>
  <si>
    <t>Table 21:  Number of childcare services by postcode area, as at 31 December 2017</t>
  </si>
  <si>
    <t>Total number of early learning and childcare services</t>
  </si>
  <si>
    <t>Total number of early learning and childcare services excluding childminding</t>
  </si>
  <si>
    <t>Out of school club</t>
  </si>
  <si>
    <t>Postcode area:</t>
  </si>
  <si>
    <t>AB10</t>
  </si>
  <si>
    <t>AB11</t>
  </si>
  <si>
    <t>AB12</t>
  </si>
  <si>
    <t>AB13</t>
  </si>
  <si>
    <t>AB14</t>
  </si>
  <si>
    <t>AB15</t>
  </si>
  <si>
    <t>AB16</t>
  </si>
  <si>
    <t>AB21</t>
  </si>
  <si>
    <t>AB22</t>
  </si>
  <si>
    <t>AB23</t>
  </si>
  <si>
    <t>AB24</t>
  </si>
  <si>
    <t>AB25</t>
  </si>
  <si>
    <t>AB30</t>
  </si>
  <si>
    <t>AB31</t>
  </si>
  <si>
    <t>AB32</t>
  </si>
  <si>
    <t>AB33</t>
  </si>
  <si>
    <t>AB34</t>
  </si>
  <si>
    <t>AB35</t>
  </si>
  <si>
    <t>AB37</t>
  </si>
  <si>
    <t>AB38</t>
  </si>
  <si>
    <t>AB39</t>
  </si>
  <si>
    <t>AB41</t>
  </si>
  <si>
    <t>AB42</t>
  </si>
  <si>
    <t>AB43</t>
  </si>
  <si>
    <t>AB44</t>
  </si>
  <si>
    <t>AB45</t>
  </si>
  <si>
    <t>AB51</t>
  </si>
  <si>
    <t>AB52</t>
  </si>
  <si>
    <t>AB53</t>
  </si>
  <si>
    <t>AB54</t>
  </si>
  <si>
    <t>AB55</t>
  </si>
  <si>
    <t>AB56</t>
  </si>
  <si>
    <t>DD1</t>
  </si>
  <si>
    <t>DD10</t>
  </si>
  <si>
    <t>DD11</t>
  </si>
  <si>
    <t>DD2</t>
  </si>
  <si>
    <t>DD3</t>
  </si>
  <si>
    <t>DD4</t>
  </si>
  <si>
    <t>DD5</t>
  </si>
  <si>
    <t>DD6</t>
  </si>
  <si>
    <t>DD7</t>
  </si>
  <si>
    <t>DD8</t>
  </si>
  <si>
    <t>DD9</t>
  </si>
  <si>
    <t>DG1</t>
  </si>
  <si>
    <t>DG10</t>
  </si>
  <si>
    <t>DG11</t>
  </si>
  <si>
    <t>DG12</t>
  </si>
  <si>
    <t>DG13</t>
  </si>
  <si>
    <t>DG14</t>
  </si>
  <si>
    <t>DG16</t>
  </si>
  <si>
    <t>DG2</t>
  </si>
  <si>
    <t>DG3</t>
  </si>
  <si>
    <t>DG4</t>
  </si>
  <si>
    <t>DG5</t>
  </si>
  <si>
    <t>DG6</t>
  </si>
  <si>
    <t>DG7</t>
  </si>
  <si>
    <t>DG8</t>
  </si>
  <si>
    <t>DG9</t>
  </si>
  <si>
    <t>EH1</t>
  </si>
  <si>
    <t>EH10</t>
  </si>
  <si>
    <t>EH11</t>
  </si>
  <si>
    <t>EH12</t>
  </si>
  <si>
    <t>EH13</t>
  </si>
  <si>
    <t>EH14</t>
  </si>
  <si>
    <t>EH15</t>
  </si>
  <si>
    <t>EH16</t>
  </si>
  <si>
    <t>EH17</t>
  </si>
  <si>
    <t>EH18</t>
  </si>
  <si>
    <t>EH19</t>
  </si>
  <si>
    <t>EH2</t>
  </si>
  <si>
    <t>EH20</t>
  </si>
  <si>
    <t>EH21</t>
  </si>
  <si>
    <t>EH22</t>
  </si>
  <si>
    <t>EH23</t>
  </si>
  <si>
    <t>EH24</t>
  </si>
  <si>
    <t>EH25</t>
  </si>
  <si>
    <t>EH26</t>
  </si>
  <si>
    <t>EH27</t>
  </si>
  <si>
    <t>EH28</t>
  </si>
  <si>
    <t>EH29</t>
  </si>
  <si>
    <t>EH3</t>
  </si>
  <si>
    <t>EH30</t>
  </si>
  <si>
    <t>EH31</t>
  </si>
  <si>
    <t>EH32</t>
  </si>
  <si>
    <t>EH33</t>
  </si>
  <si>
    <t>EH34</t>
  </si>
  <si>
    <t>EH35</t>
  </si>
  <si>
    <t>EH36</t>
  </si>
  <si>
    <t>EH37</t>
  </si>
  <si>
    <t>EH38</t>
  </si>
  <si>
    <t>EH39</t>
  </si>
  <si>
    <t>EH4</t>
  </si>
  <si>
    <t>EH40</t>
  </si>
  <si>
    <t>EH41</t>
  </si>
  <si>
    <t>EH42</t>
  </si>
  <si>
    <t>EH43</t>
  </si>
  <si>
    <t>EH44</t>
  </si>
  <si>
    <t>EH45</t>
  </si>
  <si>
    <t>EH46</t>
  </si>
  <si>
    <t>EH47</t>
  </si>
  <si>
    <t>EH48</t>
  </si>
  <si>
    <t>EH49</t>
  </si>
  <si>
    <t>EH5</t>
  </si>
  <si>
    <t>EH51</t>
  </si>
  <si>
    <t>EH52</t>
  </si>
  <si>
    <t>EH53</t>
  </si>
  <si>
    <t>EH54</t>
  </si>
  <si>
    <t>EH55</t>
  </si>
  <si>
    <t>EH6</t>
  </si>
  <si>
    <t>EH7</t>
  </si>
  <si>
    <t>EH8</t>
  </si>
  <si>
    <t>EH9</t>
  </si>
  <si>
    <t>EH99</t>
  </si>
  <si>
    <t>FK1</t>
  </si>
  <si>
    <t>FK10</t>
  </si>
  <si>
    <t>FK11</t>
  </si>
  <si>
    <t>FK12</t>
  </si>
  <si>
    <t>FK13</t>
  </si>
  <si>
    <t>FK14</t>
  </si>
  <si>
    <t>FK15</t>
  </si>
  <si>
    <t>FK16</t>
  </si>
  <si>
    <t>FK17</t>
  </si>
  <si>
    <t>FK2</t>
  </si>
  <si>
    <t>FK20</t>
  </si>
  <si>
    <t>FK21</t>
  </si>
  <si>
    <t>FK3</t>
  </si>
  <si>
    <t>FK4</t>
  </si>
  <si>
    <t>FK5</t>
  </si>
  <si>
    <t>FK6</t>
  </si>
  <si>
    <t>FK7</t>
  </si>
  <si>
    <t>FK8</t>
  </si>
  <si>
    <t>FK9</t>
  </si>
  <si>
    <t>G1</t>
  </si>
  <si>
    <t>G11</t>
  </si>
  <si>
    <t>G12</t>
  </si>
  <si>
    <t>G13</t>
  </si>
  <si>
    <t>G14</t>
  </si>
  <si>
    <t>G15</t>
  </si>
  <si>
    <t>G2</t>
  </si>
  <si>
    <t>G20</t>
  </si>
  <si>
    <t>G21</t>
  </si>
  <si>
    <t>G22</t>
  </si>
  <si>
    <t>G23</t>
  </si>
  <si>
    <t>G3</t>
  </si>
  <si>
    <t>G31</t>
  </si>
  <si>
    <t>G32</t>
  </si>
  <si>
    <t>G33</t>
  </si>
  <si>
    <t>G34</t>
  </si>
  <si>
    <t>G4</t>
  </si>
  <si>
    <t>G40</t>
  </si>
  <si>
    <t>G41</t>
  </si>
  <si>
    <t>G42</t>
  </si>
  <si>
    <t>G43</t>
  </si>
  <si>
    <t>G44</t>
  </si>
  <si>
    <t>G45</t>
  </si>
  <si>
    <t>G46</t>
  </si>
  <si>
    <t>G5</t>
  </si>
  <si>
    <t>G51</t>
  </si>
  <si>
    <t>G52</t>
  </si>
  <si>
    <t>G53</t>
  </si>
  <si>
    <t>G6</t>
  </si>
  <si>
    <t>G60</t>
  </si>
  <si>
    <t>G61</t>
  </si>
  <si>
    <t>G62</t>
  </si>
  <si>
    <t>G63</t>
  </si>
  <si>
    <t>G64</t>
  </si>
  <si>
    <t>G65</t>
  </si>
  <si>
    <t>G66</t>
  </si>
  <si>
    <t>G67</t>
  </si>
  <si>
    <t>G68</t>
  </si>
  <si>
    <t>G69</t>
  </si>
  <si>
    <t>G71</t>
  </si>
  <si>
    <t>G72</t>
  </si>
  <si>
    <t>G73</t>
  </si>
  <si>
    <t>G74</t>
  </si>
  <si>
    <t>G75</t>
  </si>
  <si>
    <t>G76</t>
  </si>
  <si>
    <t>G77</t>
  </si>
  <si>
    <t>G78</t>
  </si>
  <si>
    <t>G81</t>
  </si>
  <si>
    <t>G82</t>
  </si>
  <si>
    <t>G83</t>
  </si>
  <si>
    <t>G84</t>
  </si>
  <si>
    <t>HS1</t>
  </si>
  <si>
    <t>HS2</t>
  </si>
  <si>
    <t>HS3</t>
  </si>
  <si>
    <t>HS5</t>
  </si>
  <si>
    <t>HS6</t>
  </si>
  <si>
    <t>HS7</t>
  </si>
  <si>
    <t>HS8</t>
  </si>
  <si>
    <t>HS9</t>
  </si>
  <si>
    <t>IV1</t>
  </si>
  <si>
    <t>IV10</t>
  </si>
  <si>
    <t>IV11</t>
  </si>
  <si>
    <t>IV12</t>
  </si>
  <si>
    <t>IV13</t>
  </si>
  <si>
    <t>IV14</t>
  </si>
  <si>
    <t>IV15</t>
  </si>
  <si>
    <t>IV16</t>
  </si>
  <si>
    <t>IV17</t>
  </si>
  <si>
    <t>IV18</t>
  </si>
  <si>
    <t>IV19</t>
  </si>
  <si>
    <t>IV2</t>
  </si>
  <si>
    <t>IV20</t>
  </si>
  <si>
    <t>IV21</t>
  </si>
  <si>
    <t>IV22</t>
  </si>
  <si>
    <t>IV23</t>
  </si>
  <si>
    <t>IV24</t>
  </si>
  <si>
    <t>IV25</t>
  </si>
  <si>
    <t>IV26</t>
  </si>
  <si>
    <t>IV27</t>
  </si>
  <si>
    <t>IV28</t>
  </si>
  <si>
    <t>IV3</t>
  </si>
  <si>
    <t>IV30</t>
  </si>
  <si>
    <t>IV31</t>
  </si>
  <si>
    <t>IV32</t>
  </si>
  <si>
    <t>IV36</t>
  </si>
  <si>
    <t>IV4</t>
  </si>
  <si>
    <t>IV40</t>
  </si>
  <si>
    <t>IV41</t>
  </si>
  <si>
    <t>IV42</t>
  </si>
  <si>
    <t>IV44</t>
  </si>
  <si>
    <t>IV47</t>
  </si>
  <si>
    <t>IV49</t>
  </si>
  <si>
    <t>IV5</t>
  </si>
  <si>
    <t>IV51</t>
  </si>
  <si>
    <t>IV52</t>
  </si>
  <si>
    <t>IV54</t>
  </si>
  <si>
    <t>IV55</t>
  </si>
  <si>
    <t>IV56</t>
  </si>
  <si>
    <t>IV6</t>
  </si>
  <si>
    <t>IV63</t>
  </si>
  <si>
    <t>IV7</t>
  </si>
  <si>
    <t>IV8</t>
  </si>
  <si>
    <t>IV9</t>
  </si>
  <si>
    <t>KA1</t>
  </si>
  <si>
    <t>KA10</t>
  </si>
  <si>
    <t>KA11</t>
  </si>
  <si>
    <t>KA12</t>
  </si>
  <si>
    <t>KA13</t>
  </si>
  <si>
    <t>KA14</t>
  </si>
  <si>
    <t>KA15</t>
  </si>
  <si>
    <t>KA16</t>
  </si>
  <si>
    <t>KA17</t>
  </si>
  <si>
    <t>KA18</t>
  </si>
  <si>
    <t>KA19</t>
  </si>
  <si>
    <t>KA2</t>
  </si>
  <si>
    <t>KA20</t>
  </si>
  <si>
    <t>KA21</t>
  </si>
  <si>
    <t>KA22</t>
  </si>
  <si>
    <t>KA23</t>
  </si>
  <si>
    <t>KA24</t>
  </si>
  <si>
    <t>KA25</t>
  </si>
  <si>
    <t>KA26</t>
  </si>
  <si>
    <t>KA27</t>
  </si>
  <si>
    <t>KA28</t>
  </si>
  <si>
    <t>KA29</t>
  </si>
  <si>
    <t>KA3</t>
  </si>
  <si>
    <t>KA30</t>
  </si>
  <si>
    <t>KA4</t>
  </si>
  <si>
    <t>KA5</t>
  </si>
  <si>
    <t>KA6</t>
  </si>
  <si>
    <t>KA7</t>
  </si>
  <si>
    <t>KA8</t>
  </si>
  <si>
    <t>KA9</t>
  </si>
  <si>
    <t>KW1</t>
  </si>
  <si>
    <t>KW10</t>
  </si>
  <si>
    <t>KW12</t>
  </si>
  <si>
    <t>KW14</t>
  </si>
  <si>
    <t>KW15</t>
  </si>
  <si>
    <t>KW16</t>
  </si>
  <si>
    <t>KW17</t>
  </si>
  <si>
    <t>KW3</t>
  </si>
  <si>
    <t>KW6</t>
  </si>
  <si>
    <t>KW8</t>
  </si>
  <si>
    <t>KW9</t>
  </si>
  <si>
    <t>KY1</t>
  </si>
  <si>
    <t>KY10</t>
  </si>
  <si>
    <t>KY11</t>
  </si>
  <si>
    <t>KY12</t>
  </si>
  <si>
    <t>KY13</t>
  </si>
  <si>
    <t>KY14</t>
  </si>
  <si>
    <t>KY15</t>
  </si>
  <si>
    <t>KY16</t>
  </si>
  <si>
    <t>KY2</t>
  </si>
  <si>
    <t>KY3</t>
  </si>
  <si>
    <t>KY4</t>
  </si>
  <si>
    <t>KY5</t>
  </si>
  <si>
    <t>KY6</t>
  </si>
  <si>
    <t>KY7</t>
  </si>
  <si>
    <t>KY8</t>
  </si>
  <si>
    <t>KY9</t>
  </si>
  <si>
    <t>MK17</t>
  </si>
  <si>
    <t>ML1</t>
  </si>
  <si>
    <t>ML10</t>
  </si>
  <si>
    <t>ML11</t>
  </si>
  <si>
    <t>ML12</t>
  </si>
  <si>
    <t>ML2</t>
  </si>
  <si>
    <t>ML3</t>
  </si>
  <si>
    <t>ML4</t>
  </si>
  <si>
    <t>ML5</t>
  </si>
  <si>
    <t>ML6</t>
  </si>
  <si>
    <t>ML7</t>
  </si>
  <si>
    <t>ML8</t>
  </si>
  <si>
    <t>ML9</t>
  </si>
  <si>
    <t>PA1</t>
  </si>
  <si>
    <t>PA10</t>
  </si>
  <si>
    <t>PA11</t>
  </si>
  <si>
    <t>PA12</t>
  </si>
  <si>
    <t>PA13</t>
  </si>
  <si>
    <t>PA14</t>
  </si>
  <si>
    <t>PA15</t>
  </si>
  <si>
    <t>PA16</t>
  </si>
  <si>
    <t>PA17</t>
  </si>
  <si>
    <t>PA18</t>
  </si>
  <si>
    <t>PA19</t>
  </si>
  <si>
    <t>PA2</t>
  </si>
  <si>
    <t>PA20</t>
  </si>
  <si>
    <t>PA21</t>
  </si>
  <si>
    <t>PA22</t>
  </si>
  <si>
    <t>PA23</t>
  </si>
  <si>
    <t>PA24</t>
  </si>
  <si>
    <t>PA26</t>
  </si>
  <si>
    <t>PA27</t>
  </si>
  <si>
    <t>PA28</t>
  </si>
  <si>
    <t>PA29</t>
  </si>
  <si>
    <t>PA3</t>
  </si>
  <si>
    <t>PA30</t>
  </si>
  <si>
    <t>PA31</t>
  </si>
  <si>
    <t>PA32</t>
  </si>
  <si>
    <t>PA33</t>
  </si>
  <si>
    <t>PA34</t>
  </si>
  <si>
    <t>PA35</t>
  </si>
  <si>
    <t>PA37</t>
  </si>
  <si>
    <t>PA38</t>
  </si>
  <si>
    <t>PA4</t>
  </si>
  <si>
    <t>PA41</t>
  </si>
  <si>
    <t>PA42</t>
  </si>
  <si>
    <t>PA43</t>
  </si>
  <si>
    <t>PA45</t>
  </si>
  <si>
    <t>PA46</t>
  </si>
  <si>
    <t>PA48</t>
  </si>
  <si>
    <t>PA5</t>
  </si>
  <si>
    <t>PA6</t>
  </si>
  <si>
    <t>PA60</t>
  </si>
  <si>
    <t>PA61</t>
  </si>
  <si>
    <t>PA67</t>
  </si>
  <si>
    <t>PA7</t>
  </si>
  <si>
    <t>PA72</t>
  </si>
  <si>
    <t>PA75</t>
  </si>
  <si>
    <t>PA76</t>
  </si>
  <si>
    <t>PA77</t>
  </si>
  <si>
    <t>PA78</t>
  </si>
  <si>
    <t>PA8</t>
  </si>
  <si>
    <t>PA80</t>
  </si>
  <si>
    <t>PA9</t>
  </si>
  <si>
    <t>PH1</t>
  </si>
  <si>
    <t>PH10</t>
  </si>
  <si>
    <t>PH11</t>
  </si>
  <si>
    <t>PH12</t>
  </si>
  <si>
    <t>PH13</t>
  </si>
  <si>
    <t>PH14</t>
  </si>
  <si>
    <t>PH15</t>
  </si>
  <si>
    <t>PH16</t>
  </si>
  <si>
    <t>PH18</t>
  </si>
  <si>
    <t>PH2</t>
  </si>
  <si>
    <t>PH20</t>
  </si>
  <si>
    <t>PH21</t>
  </si>
  <si>
    <t>PH22</t>
  </si>
  <si>
    <t>PH23</t>
  </si>
  <si>
    <t>PH24</t>
  </si>
  <si>
    <t>PH25</t>
  </si>
  <si>
    <t>PH26</t>
  </si>
  <si>
    <t>PH3</t>
  </si>
  <si>
    <t>PH31</t>
  </si>
  <si>
    <t>PH32</t>
  </si>
  <si>
    <t>PH33</t>
  </si>
  <si>
    <t>PH34</t>
  </si>
  <si>
    <t>PH35</t>
  </si>
  <si>
    <t>PH36</t>
  </si>
  <si>
    <t>PH39</t>
  </si>
  <si>
    <t>PH4</t>
  </si>
  <si>
    <t>PH41</t>
  </si>
  <si>
    <t>PH42</t>
  </si>
  <si>
    <t>PH43</t>
  </si>
  <si>
    <t>PH49</t>
  </si>
  <si>
    <t>PH5</t>
  </si>
  <si>
    <t>PH50</t>
  </si>
  <si>
    <t>PH6</t>
  </si>
  <si>
    <t>PH7</t>
  </si>
  <si>
    <t>PH8</t>
  </si>
  <si>
    <t>TD1</t>
  </si>
  <si>
    <t>TD10</t>
  </si>
  <si>
    <t>TD11</t>
  </si>
  <si>
    <t>TD12</t>
  </si>
  <si>
    <t>TD13</t>
  </si>
  <si>
    <t>TD14</t>
  </si>
  <si>
    <t>TD2</t>
  </si>
  <si>
    <t>TD3</t>
  </si>
  <si>
    <t>TD4</t>
  </si>
  <si>
    <t>TD5</t>
  </si>
  <si>
    <t>TD6</t>
  </si>
  <si>
    <t>TD7</t>
  </si>
  <si>
    <t>TD8</t>
  </si>
  <si>
    <t>TD9</t>
  </si>
  <si>
    <t>ZE1</t>
  </si>
  <si>
    <t>ZE2</t>
  </si>
  <si>
    <t>Grand Total</t>
  </si>
  <si>
    <t>Tables 34: Summary of graded childcare services by spread of grades as at 31st December 2017</t>
  </si>
  <si>
    <t>Source for all grading tables below:  Care Inspectorate service-lists and annual return data</t>
  </si>
  <si>
    <t>All grades are as at 31 December 2017, based on finalised reports</t>
  </si>
  <si>
    <t>Please note childminding services will only be graded for quality of staffing where the service has one or more assistants (430 childminders were graded for staffing)</t>
  </si>
  <si>
    <t>Please refer to the grading section in the Early Learning and Childcare Statistics publication for more detail on grading levels and quality themes</t>
  </si>
  <si>
    <t>Table 34a: spread of grades of childminding and daycare of children services, as at 31 December 2017</t>
  </si>
  <si>
    <t>Table 34a 1: spread of grades of childminding and daycare of children services, as at 31 December 2017</t>
  </si>
  <si>
    <t>Care Service</t>
  </si>
  <si>
    <t>All quality themes graded unsatisfactory/weak</t>
  </si>
  <si>
    <t>All quality themes graded excellent/very good</t>
  </si>
  <si>
    <t>At least one quality theme graded adequate or less</t>
  </si>
  <si>
    <t>All quality themes graded good or better</t>
  </si>
  <si>
    <t>Child Minding</t>
  </si>
  <si>
    <t>Day Care of Children</t>
  </si>
  <si>
    <t>Table 34b: spread of grades of daycare of children services by sector, as at 31 December 2017</t>
  </si>
  <si>
    <t>Table 34b 1: spread of grades of daycare of children services by sector, as at 31 December 2017</t>
  </si>
  <si>
    <t>Daycare of children services by sector</t>
  </si>
  <si>
    <t>Table 34c: spread of grades by main service categories, as at 31 December 2017</t>
  </si>
  <si>
    <t>Table 34c 1: spread of grades by main service categories, as at 31 December 2017</t>
  </si>
  <si>
    <t>Daycare of children services by main type</t>
  </si>
  <si>
    <t>Table 34d: spread of grades in nurseries and out of school care services by provider sector, as at 31 December 2017</t>
  </si>
  <si>
    <t>Table 34d 1: spread of grades in nurseries and out of school care services by provider sector, as at 31 December 2017</t>
  </si>
  <si>
    <t>Nurseries and out of school care by sector</t>
  </si>
  <si>
    <t xml:space="preserve">   of which: Local authority</t>
  </si>
  <si>
    <t xml:space="preserve">   of which: Private</t>
  </si>
  <si>
    <t xml:space="preserve">   of which: Voluntary/not for profit</t>
  </si>
  <si>
    <t>Total (all daycare of children services)</t>
  </si>
  <si>
    <t>Table 34e: spread of grades by main service categories and provider sector, as at 31 December 2017</t>
  </si>
  <si>
    <t>Table 34e 1: spread of grades by main service categories and provider sector, as at 31 December 2017</t>
  </si>
  <si>
    <t>Service Category</t>
  </si>
  <si>
    <t>Provider Sector</t>
  </si>
  <si>
    <t>Children and family centre Total</t>
  </si>
  <si>
    <t>Crèche Total</t>
  </si>
  <si>
    <t>Holiday playscheme Total</t>
  </si>
  <si>
    <t>Nursery Total</t>
  </si>
  <si>
    <t>Out of school club Total</t>
  </si>
  <si>
    <t>Playgroup Total</t>
  </si>
  <si>
    <t>Table 34f: spread of grades in childminding services by urban rural category and SIMD category, as at 31 December 2017</t>
  </si>
  <si>
    <t>Table 34f 1: spread of grades in childminding services by urban rural category and SIMD category, as at 31 December 2017</t>
  </si>
  <si>
    <t>Childminders by geography</t>
  </si>
  <si>
    <t>Table 34g 1: spread of grades in daycare of children services by urban rural category and SIMD category, as at 31 December 2017</t>
  </si>
  <si>
    <t>Table 34g 2: spread of grades in children and family centres by urban rural category and SIMD category, as at 31 December 2017</t>
  </si>
  <si>
    <t>Table 34g 3: spread of grades in holiday playschemes by urban rural category and SIMD category, as at 31 December 2017</t>
  </si>
  <si>
    <t>Table 34g 4: spread of grades in nurseries (all nurseries) by urban rural category and SIMD category, as at 31 December 2017</t>
  </si>
  <si>
    <t>Table 34g 5: spread of grades in Local authority nurseries by urban rural category and SIMD category, as at 31 December 2017</t>
  </si>
  <si>
    <t>Table 34g 6: spread of grades in Private nurseries by urban rural category and SIMD category, as at 31 December 2017</t>
  </si>
  <si>
    <t>Table 34g 7: spread of grades in Voluntary/not for profit nurseries by urban rural category and SIMD category, as at 31 December 2017</t>
  </si>
  <si>
    <t>Table 34g 8: spread of grades in out of school care services (all out of school care services) by urban rural category and SIMD category, as at 31 December 2017</t>
  </si>
  <si>
    <t>Table 34g 9: spread of grades in Local authority out of school care services by urban rural category and SIMD category, as at 31 December 2017</t>
  </si>
  <si>
    <t>Table 34g 10: spread of grades in Private out of school care services by urban rural category and SIMD category, as at 31 December 2017</t>
  </si>
  <si>
    <t>Table 34g 11: spread of grades in Voluntary/not for profit out of school care services by urban rural category and SIMD category, as at 31 December 2017</t>
  </si>
  <si>
    <t>Table 34g 12: spread of grades in playgroups by urban rural category and SIMD category, as at 31 December 2017</t>
  </si>
  <si>
    <t>Daycare of children by geography</t>
  </si>
  <si>
    <t>Nurseries (all)</t>
  </si>
  <si>
    <t>Nurseries (Local authority)</t>
  </si>
  <si>
    <t>Nurseries (Private)</t>
  </si>
  <si>
    <t>Nurseries (Voluntary/not for profit)</t>
  </si>
  <si>
    <t>Out of school care (Local authority)</t>
  </si>
  <si>
    <t>Out of school care (Private)</t>
  </si>
  <si>
    <t>Out of school care (Voluntary/not for profit)</t>
  </si>
  <si>
    <t>All grades unsatisfactory/ weak</t>
  </si>
  <si>
    <t>All grades excellent/very good</t>
  </si>
  <si>
    <t>Table 34h 1: spread of grades in daycare of children services by urban rural category and SIMD category, as at 31 December 2017</t>
  </si>
  <si>
    <t>Table 34h 2: spread of grades in children and family centres by urban rural category and SIMD category, as at 31 December 2017</t>
  </si>
  <si>
    <t>Table 34h 3: spread of grades in holiday playschemes by urban rural category and SIMD category, as at 31 December 2017</t>
  </si>
  <si>
    <t>Table 34h 4: spread of grades in nurseries (all nurseries) by urban rural category and SIMD category, as at 31 December 2017</t>
  </si>
  <si>
    <t>Table 34h 5: spread of grades in Local authority nurseries by urban rural category and SIMD category, as at 31 December 2017</t>
  </si>
  <si>
    <t>Table 34h 6: spread of grades in Private nurseries by urban rural category and SIMD category, as at 31 December 2017</t>
  </si>
  <si>
    <t>Table 34h 7: spread of grades in Voluntary/not for profit nurseries by urban rural category and SIMD category, as at 31 December 2017</t>
  </si>
  <si>
    <t>Table 34h 8: spread of grades in out of school care services (all out of school care services) by urban rural category and SIMD category, as at 31 December 2017</t>
  </si>
  <si>
    <t>Table 34h 9: spread of grades in Local authority out of school care services by urban rural category and SIMD category, as at 31 December 2017</t>
  </si>
  <si>
    <t>Table 34h 10: spread of grades in Private out of school care services by urban rural category and SIMD category, as at 31 December 2017</t>
  </si>
  <si>
    <t>Table 34h 11: spread of grades in Voluntary/not for profit out of school care services by urban rural category and SIMD category, as at 31 December 2017</t>
  </si>
  <si>
    <t>Table 34h 12: spread of grades in playgroups by urban rural category and SIMD category, as at 31 December 2017</t>
  </si>
  <si>
    <t>Table 34i: spread of grades in children and family centres, nurseries and playgroups and whether they are providing funded places, as at 31 December 2017</t>
  </si>
  <si>
    <t>Table 34i 1: spread of grades in children and family centres, nurseries and playgroups and whether they are providing funded places, as at 31 December 2017</t>
  </si>
  <si>
    <t>funded places</t>
  </si>
  <si>
    <t>All grades unsatisfactory/weak</t>
  </si>
  <si>
    <t>At least one grade adequate or less</t>
  </si>
  <si>
    <t>All grades good or better</t>
  </si>
  <si>
    <t>Yes</t>
  </si>
  <si>
    <t>No</t>
  </si>
  <si>
    <t>Children and Family Centre Total</t>
  </si>
  <si>
    <t>Table 34j: spread of grades in children and family centres, nurseries and playgroups by provider sector and whether they are providing funded places, as at 31 December 2017</t>
  </si>
  <si>
    <t>Table 34j 1: spread of grades in children and family centres, nurseries and playgroups by provider sector and whether they are providing funded places, as at 31 December 2017</t>
  </si>
  <si>
    <t xml:space="preserve">Tables 35: Summary of graded childcare services by theme as at 31st December 2017 </t>
  </si>
  <si>
    <t xml:space="preserve">Table 35a: Summary of graded childminding services by theme as at 31st December 2017 </t>
  </si>
  <si>
    <t>Childminding services</t>
  </si>
  <si>
    <t>unsatisfactory</t>
  </si>
  <si>
    <t>weak</t>
  </si>
  <si>
    <t>adequate</t>
  </si>
  <si>
    <t>good</t>
  </si>
  <si>
    <t>very good</t>
  </si>
  <si>
    <t>excellent</t>
  </si>
  <si>
    <t>Quality of care and support</t>
  </si>
  <si>
    <t>Quality of environment</t>
  </si>
  <si>
    <t>Quality of staffing*</t>
  </si>
  <si>
    <t>Quality of management and leadership</t>
  </si>
  <si>
    <t xml:space="preserve">Table 35b: Summary of graded daycare of children services by theme as at 31st December 2017 </t>
  </si>
  <si>
    <t>Daycare of Children services</t>
  </si>
  <si>
    <t>Quality of staffing</t>
  </si>
  <si>
    <t xml:space="preserve">Table 35c: Summary of graded daycare of children services by sector and by theme as at 31st December 2017 </t>
  </si>
  <si>
    <t xml:space="preserve">Table 35d: Summary of graded daycare of children services by service category and sector for quality of care and support grades as at 31st December 2017 </t>
  </si>
  <si>
    <t>Quality of care and support grades</t>
  </si>
  <si>
    <t>Nurseries</t>
  </si>
  <si>
    <t>Out of School care</t>
  </si>
  <si>
    <t xml:space="preserve">Table 35e: Summary of graded daycare of children services by service category and sector for quality of environment grades as at 31st December 2017 </t>
  </si>
  <si>
    <t xml:space="preserve">Table 35f: Summary of graded daycare of children services by service category and sector for quality of staffing grades as at 31st December 2017 </t>
  </si>
  <si>
    <t xml:space="preserve">Table 35g: Summary of graded daycare of children services by service category and sector for quality of management and leadership grades as at 31st December 2017 </t>
  </si>
  <si>
    <t>Tables 36: Summary of graded childcare services by minimum grades as at 31st December 2017</t>
  </si>
  <si>
    <t>Table 36a: childminding and daycare of children services by lowest grade, as at 31 December 2017</t>
  </si>
  <si>
    <t>Lowest grade unsatisfactory</t>
  </si>
  <si>
    <t>Lowest grade weak</t>
  </si>
  <si>
    <t>Lowest grade adequate</t>
  </si>
  <si>
    <t>Lowest grade good</t>
  </si>
  <si>
    <t>Lowest grade very good</t>
  </si>
  <si>
    <t>Lowest grade excellent</t>
  </si>
  <si>
    <t>Table 36b: daycare of children services by sector and lowest grade, as at 31 December 2017</t>
  </si>
  <si>
    <t>Table 36c: daycare of children services by service categories and lowest grade, as at 31 December 2017</t>
  </si>
  <si>
    <t>Table 36d: nurseries and out of school care services by provider sector and lowest grade, as at 31 December 2017</t>
  </si>
  <si>
    <t>Tables 37: Summary of grades in nursery services by service size (registered places) and provider sector, as at 31st December 2017</t>
  </si>
  <si>
    <t>Table 37a: Summary of grades in nursery services by service size (registered places) and provider sector, as at 31st December 2017</t>
  </si>
  <si>
    <t>Table 37a 1: Summary of grades in nursery services by service size (registered places) and provider sector, as at 31st December 2017</t>
  </si>
  <si>
    <t>All nurseries</t>
  </si>
  <si>
    <t>service capacity (registered places)</t>
  </si>
  <si>
    <t>number of services with at least one grade adequate or less</t>
  </si>
  <si>
    <t>number of services with all grades good or better</t>
  </si>
  <si>
    <t>proportion of services with at least one grade adequate or less</t>
  </si>
  <si>
    <t>proportion of services with all grades good or better</t>
  </si>
  <si>
    <t>1-20</t>
  </si>
  <si>
    <t>21-30</t>
  </si>
  <si>
    <t>31-40</t>
  </si>
  <si>
    <t>41-50</t>
  </si>
  <si>
    <t>51-60</t>
  </si>
  <si>
    <t>61-100</t>
  </si>
  <si>
    <t>&gt;100</t>
  </si>
  <si>
    <t>Table 37b: Summary of grades in local authority nursery services by service size (registered places), as at 31st December 2017</t>
  </si>
  <si>
    <t>Table 37b 1: Summary of grades in local authority nursery services by service size (registered places), as at 31st December 2017</t>
  </si>
  <si>
    <t>Local authority nurseries</t>
  </si>
  <si>
    <t>Table 37c: Summary of grades in private nursery services by service size (registered places), as at 31st December 2017</t>
  </si>
  <si>
    <t>Table 37c 1: Summary of grades in private nursery services by service size (registered places), as at 31st December 2017</t>
  </si>
  <si>
    <t>Private nurseries</t>
  </si>
  <si>
    <t>Table 37d: Summary of grades in voluntary/not for profit nursery services by service size (registered places), as at 31st December 2017</t>
  </si>
  <si>
    <t>Table 37d 1: Summary of grades in private nursery services by service size (registered places), as at 31st December 2017</t>
  </si>
  <si>
    <t>Voluntary/not for profit nurseries</t>
  </si>
  <si>
    <r>
      <t>Table 38a:  Complaints</t>
    </r>
    <r>
      <rPr>
        <b/>
        <sz val="12"/>
        <rFont val="Calibri"/>
        <family val="2"/>
      </rPr>
      <t xml:space="preserve"> about childcare service, between 1 January 2016 and 31 December 2017</t>
    </r>
  </si>
  <si>
    <t>Early learning and childcare service</t>
  </si>
  <si>
    <r>
      <t>Complaint investigations</t>
    </r>
    <r>
      <rPr>
        <b/>
        <vertAlign val="superscript"/>
        <sz val="11"/>
        <color indexed="8"/>
        <rFont val="Calibri"/>
        <family val="2"/>
        <scheme val="minor"/>
      </rPr>
      <t>1</t>
    </r>
    <r>
      <rPr>
        <b/>
        <sz val="11"/>
        <rFont val="Calibri"/>
        <family val="2"/>
        <scheme val="minor"/>
      </rPr>
      <t xml:space="preserve"> completed</t>
    </r>
  </si>
  <si>
    <t>Number 
upheld</t>
  </si>
  <si>
    <t>Upheld as % of all complaints</t>
  </si>
  <si>
    <t>Number of services with complaints upheld</t>
  </si>
  <si>
    <t>Number of complaints upheld  per 1,000 services</t>
  </si>
  <si>
    <t>Number of complaints upheld per 1,000 places</t>
  </si>
  <si>
    <r>
      <rPr>
        <vertAlign val="superscript"/>
        <sz val="11"/>
        <color indexed="8"/>
        <rFont val="Calibri"/>
        <family val="2"/>
      </rPr>
      <t>1</t>
    </r>
    <r>
      <rPr>
        <sz val="11"/>
        <color theme="1"/>
        <rFont val="Calibri"/>
        <family val="2"/>
        <scheme val="minor"/>
      </rPr>
      <t>Count of individual complaints</t>
    </r>
  </si>
  <si>
    <t>Source: Care Inspectorate service-lists, annual return and PMS 31/12/17</t>
  </si>
  <si>
    <t>Table 38b:  Upheld complaints about childcare services by main service category, between 1 January 2016 and 31 December 2017</t>
  </si>
  <si>
    <t>Day care of children type</t>
  </si>
  <si>
    <t>Number of complaints upheld</t>
  </si>
  <si>
    <t>Nursery (all) Total</t>
  </si>
  <si>
    <t>Out of School Club (all)</t>
  </si>
  <si>
    <t>Out of School Club (all) Total</t>
  </si>
  <si>
    <t>Table 38c:  Upheld complaints and rates about all care service categories, between 1 January 2017 and 31 December 2017</t>
  </si>
  <si>
    <t>Care Service Subtype</t>
  </si>
  <si>
    <t>Total complaints upheld</t>
  </si>
  <si>
    <t>complaints per 1000 services</t>
  </si>
  <si>
    <t>complaints per 1000 reg places</t>
  </si>
  <si>
    <t>Care Home Service</t>
  </si>
  <si>
    <t>Children &amp; Young People</t>
  </si>
  <si>
    <t>Adults</t>
  </si>
  <si>
    <t>Older People</t>
  </si>
  <si>
    <t>Fostering Service</t>
  </si>
  <si>
    <t>n/a</t>
  </si>
  <si>
    <t>Housing Support Service</t>
  </si>
  <si>
    <t>School Care Accommodation Service</t>
  </si>
  <si>
    <t>Mainstream Residential School</t>
  </si>
  <si>
    <t>Residential Special School</t>
  </si>
  <si>
    <t>Secure Accommodation Service</t>
  </si>
  <si>
    <t>Support Service</t>
  </si>
  <si>
    <t>Care at Home</t>
  </si>
  <si>
    <t>Other than Care at home</t>
  </si>
  <si>
    <t xml:space="preserve">No complaints upheld in Adoption Services, Adult Placement Services, Childcare Agencies, Nurse Agencies Offender Accommodation Services and Secure Accommodation Services. </t>
  </si>
  <si>
    <t xml:space="preserve">Number of children registered </t>
  </si>
  <si>
    <t>%</t>
  </si>
  <si>
    <t>Out of School Care (all)</t>
  </si>
  <si>
    <t>Total (incl. childminding, excl. crèche)</t>
  </si>
  <si>
    <t>Total (excl. childminding, excl. crèche)</t>
  </si>
  <si>
    <t>All figures are rounded to the nearest 10 to express the uncertainty in these estimates. For this reason, totals may not exactly equal the sum of their parts.</t>
  </si>
  <si>
    <t>All  childcare services (incl. childminding, excl. crèche)</t>
  </si>
  <si>
    <t>All  childcare services (excluding childminding and crèche)</t>
  </si>
  <si>
    <t xml:space="preserve">It is not appropriate to disaggregate crèche registration figures. For most service types registration figures are based on where the service is provided but in the case of crèche services many are mobile therefore the registration figure is linked to a base/office rather than the place where the service is provided. </t>
  </si>
  <si>
    <t>Most holiday playschemes only operate during school holidays, however a small number of them operate weekend playscheme services.</t>
  </si>
  <si>
    <t>Children are counted once for each service they attend.</t>
  </si>
  <si>
    <t>All figures are rounded to the nearest 10 to express the uncertainty inherent in these estimates.  For this reason, totals may not exactly equal the sum of their parts.</t>
  </si>
  <si>
    <t>children 0-15</t>
  </si>
  <si>
    <t>children 0-5</t>
  </si>
  <si>
    <t>children 4-15</t>
  </si>
  <si>
    <t>It is assumed that children are counted once for each service they re registered with.</t>
  </si>
  <si>
    <t>Nursery - Local authority</t>
  </si>
  <si>
    <t>Nursery - Private</t>
  </si>
  <si>
    <t>Nursery - Voluntary/not for profit</t>
  </si>
  <si>
    <t>Most holiday playschemes only operate during school holidays, however a small number of them operate weekend play scheme services.</t>
  </si>
  <si>
    <t>It is assumed that children are counted once for each service they attend.</t>
  </si>
  <si>
    <r>
      <t xml:space="preserve">Estimated number of children registered with early learning and childcare services as </t>
    </r>
    <r>
      <rPr>
        <b/>
        <sz val="12"/>
        <rFont val="Calibri"/>
        <family val="2"/>
      </rPr>
      <t>rate per 100 population aged 0 to 15 years old</t>
    </r>
  </si>
  <si>
    <t>All childcare services</t>
  </si>
  <si>
    <t>All childcare services excluding childminding</t>
  </si>
  <si>
    <t>of which: 
out of school care providing additional childcare</t>
  </si>
  <si>
    <t>of which:
 out of school care providing no additional childcare</t>
  </si>
  <si>
    <t>Some services provide a mixture of types of day care. For example a service where the main provision is an out of school club may also in addition provide a Holiday playscheme.</t>
  </si>
  <si>
    <t>Table 2: Number of children registered with childcare services by main service category and provider sector at 31 December 2017</t>
  </si>
  <si>
    <t>Table 3:  Number of children registered with childcare services, by local authority, urban-rural category, deprivation category and provider sector, as at 31 December 2017</t>
  </si>
  <si>
    <t>https://www.nrscotland.gov.uk/statistics-and-data/statistics/statistics-by-theme/population/population-estimates/mid-year-population-estimates/mid-2016/list-of-tables</t>
  </si>
  <si>
    <t>source: National Records of Scotland</t>
  </si>
  <si>
    <t>Perth and Kinross</t>
  </si>
  <si>
    <t>City of Edinburgh</t>
  </si>
  <si>
    <t>Dumfries and Galloway</t>
  </si>
  <si>
    <t>Argyll and Bute</t>
  </si>
  <si>
    <t>Council areas</t>
  </si>
  <si>
    <t>12 to 15</t>
  </si>
  <si>
    <t>7 to 11</t>
  </si>
  <si>
    <t>4 to 15</t>
  </si>
  <si>
    <t>0 to 5</t>
  </si>
  <si>
    <t>0 to 15</t>
  </si>
  <si>
    <t>Area</t>
  </si>
  <si>
    <t xml:space="preserve">Age </t>
  </si>
  <si>
    <t>Persons</t>
  </si>
  <si>
    <t>Estimated population by sex, single year of age and administrative area, mid-2016</t>
  </si>
  <si>
    <t>https://www.nrscotland.gov.uk/statistics-and-data/statistics/statistics-by-theme/population/population-estimates/2011-based-special-area-population-estimates/population-estimates-by-urban-rural-classification</t>
  </si>
  <si>
    <t>Remote Rural</t>
  </si>
  <si>
    <t>Accessible Rural</t>
  </si>
  <si>
    <t>Remote Small Towns</t>
  </si>
  <si>
    <t>Accessible Small Towns</t>
  </si>
  <si>
    <t>Other Urban Areas</t>
  </si>
  <si>
    <t>Large Urban Areas</t>
  </si>
  <si>
    <t>URBAN/RURAL</t>
  </si>
  <si>
    <t>SCOTLAND</t>
  </si>
  <si>
    <t>Population estimates for 6-fold Urban Rural classification by sex and single year of age: June 2016</t>
  </si>
  <si>
    <t>https://www.nrscotland.gov.uk/statistics-and-data/statistics/statistics-by-theme/population/population-estimates/2011-based-special-area-population-estimates/population-estimates-by-simd-2016</t>
  </si>
  <si>
    <t>Deciles</t>
  </si>
  <si>
    <t>Age</t>
  </si>
  <si>
    <t>Population estimates by Scottish Index of Multiple Deprivation (SIMD) 2016 decile, sex and single year of age, June 2016</t>
  </si>
  <si>
    <t>Table 4a: Children registered with childcare services as a rate per 100 population of the service specific population, by urban-rural category, deprivation category, and provider sector, as at 31 December 2017</t>
  </si>
  <si>
    <t>Table 4b: Children registered with nursery services at 31 December 2017 as a rate per 100 of the age specific population, by urban-rural category, deprivation category, and provider sector.</t>
  </si>
  <si>
    <t>Table 5:  Average number of children registered per service, by local authority, urban-rural category, deprivation category, and provider sector, as at 31 December 2017</t>
  </si>
  <si>
    <t>Table 6:  Children registered with childcare services as a rate per 100 population aged 0-15, by local authority, urban-rural category and deprivation category, as at 31 December 2017</t>
  </si>
  <si>
    <t xml:space="preserve">Some imputation has been performed on the number of children registered to account for non-responders. </t>
  </si>
  <si>
    <t>December 2008</t>
  </si>
  <si>
    <t>December 2009</t>
  </si>
  <si>
    <t>December 2010</t>
  </si>
  <si>
    <t>December 2011</t>
  </si>
  <si>
    <t>December 2012</t>
  </si>
  <si>
    <t>December 2013</t>
  </si>
  <si>
    <t>December 2014</t>
  </si>
  <si>
    <t>December 2015</t>
  </si>
  <si>
    <t>December 2016</t>
  </si>
  <si>
    <t>Total services</t>
  </si>
  <si>
    <t>Active services</t>
  </si>
  <si>
    <t>Inactive services</t>
  </si>
  <si>
    <t>Other services</t>
  </si>
  <si>
    <t>-</t>
  </si>
  <si>
    <t>Total excluding Childminders</t>
  </si>
  <si>
    <t>number of services  December 2016</t>
  </si>
  <si>
    <t xml:space="preserve">Net change in the number of services </t>
  </si>
  <si>
    <t>Cancellations</t>
  </si>
  <si>
    <t>Registrations</t>
  </si>
  <si>
    <t>Notes</t>
  </si>
  <si>
    <t>OOSC - Local authority</t>
  </si>
  <si>
    <t>OOSC - Private</t>
  </si>
  <si>
    <t>OOSC - Voluntary/not for profit</t>
  </si>
  <si>
    <t>Total active services</t>
  </si>
  <si>
    <t>Day care services</t>
  </si>
  <si>
    <t>It is not appropriate to further disaggregate the above data by main type of day care for comparison over time, because at such a low level small changes in the number of services from one year</t>
  </si>
  <si>
    <t xml:space="preserve"> to the next could create large and misleading percentage point differences. Exception are nurseries and out of school care services, which are shown by sector over time in table 12 b below</t>
  </si>
  <si>
    <t>Number of services*</t>
  </si>
  <si>
    <t>at 31 December</t>
  </si>
  <si>
    <t>*this includes active and inactive services</t>
  </si>
  <si>
    <t>Total (excluding Childminding)</t>
  </si>
  <si>
    <t>December 2017</t>
  </si>
  <si>
    <t>Counts of the number of active childminding and day care services are also published by the Scottish Social Services Council (SSSC) in their Scottish Social Services Sector: Report on 2017. Workforce Data (Official Statistics). The counts may vary slightly due to differences in the way the Care Inspectorate and SSSC classify an active service. See the technical appendix for more information.</t>
  </si>
  <si>
    <t>Table 10:  Number of registered childcare services by main service category and service status (active / inactive), as at 31 December 2008 to 2017</t>
  </si>
  <si>
    <t>Services categorise their main provision in the Care Inspectorate annual return. Since the 2016 annual return the category 'no main service type' (listed as 'other services' above) was no longer included as an option. See the technical appendix for more information.</t>
  </si>
  <si>
    <t>number of services  December 2017</t>
  </si>
  <si>
    <t xml:space="preserve">Table 11a:  Changes to registered childcare services from 31 December 2016 to 31 December 2017, by main service category </t>
  </si>
  <si>
    <t>The number of services at the end of 2016 had to be adjusted to take account of retrospective cancellations. This happens when services are cancelled later in the Care Inspectorate system than the date of cancellation, e.g. a service with a cancellation date of 29/12/2016 that was not cancelled in the operational system until 01/01/2017. A number of services were cancelled in the system after the data extracts were prepared for the 2016 early learning and childcare statistics publication. To work out the net change in services (registrations and cancellations in 2017) the number of services for December 2016 therefore had to be adjusted.
In addition, some services can change the focus of their care provision, e.g. a service previously recorded as a children and family service may now describe themselves as a creche in 2017 and the numbers in the above table are updated to reflect this.</t>
  </si>
  <si>
    <t>Table 11b:  Changes to registered nursery services from 31 December 2016 to 31 December 2017, by provider sector</t>
  </si>
  <si>
    <t>Table 11c:  Changes to registered out of school care services from 31 December 2016 to 31 December 2017, by provider sector</t>
  </si>
  <si>
    <t>Nursery services (all)</t>
  </si>
  <si>
    <t>Out of school care services (all)</t>
  </si>
  <si>
    <t>Table 12a:  Number of active registered childcare services by provider sector, as at 31 December 2012, 2013, 2014, 2015, 2016 and 2017</t>
  </si>
  <si>
    <t>Table 12b: Number of nurseries and out of school care services, by provider sector, as at 31 December 2013, 2014, 2015, 2016 and 2017</t>
  </si>
  <si>
    <t>Table 13:  Number of  registered childcare services by main service category and provider sector, as at 31 December 2017</t>
  </si>
  <si>
    <t>Total capacity (registered) places</t>
  </si>
  <si>
    <t>Average capacity (reg. places) per service</t>
  </si>
  <si>
    <t xml:space="preserve">Total  </t>
  </si>
  <si>
    <t>Total excluding Childminding</t>
  </si>
  <si>
    <t xml:space="preserve">Source:  Care Inspectorate service-lists and annual return data. </t>
  </si>
  <si>
    <t xml:space="preserve">Capacity places figures relate to the maximum attendance at any one time. Therefore where a service provides for part-day or part-week attendance there may be more children </t>
  </si>
  <si>
    <t>attending the service over the course of a week than the total capacity figure. Similarly there may be more children registered for this service at a given point in time than the total capacity figure.</t>
  </si>
  <si>
    <t>The capacity figure for childminding services includes their own children where relevant.</t>
  </si>
  <si>
    <t>Total capacity (registered places)</t>
  </si>
  <si>
    <t>Total capacity as an estimated percentage of the age-specific population*</t>
  </si>
  <si>
    <t>Total capacity as 
an estimated percentage of the population 
aged 0 to 15 years old</t>
  </si>
  <si>
    <t xml:space="preserve">Percentage of the age-specific population has been calculated using a population denominator which sums together the population of children that fall within the age-group </t>
  </si>
  <si>
    <t xml:space="preserve">that would use a particular service. </t>
  </si>
  <si>
    <t xml:space="preserve">*The age specific denominator are as follows: Childminding: 0 - 15 years, Children and family centres: 0 - 5 years, Crèche: 0 - 15 years, Holiday playscheme: 4 - 15 years, </t>
  </si>
  <si>
    <t>Nursery: 0 - 5, Out of school care: 4 - 15, playgroup: 0 - 5 years, other services:  0 - 15 years</t>
  </si>
  <si>
    <t>Total capacity places as an estimated percentage of the age-specific population</t>
  </si>
  <si>
    <t>Total capacity places as 
an estimated percentage of the population 
aged 0 to 15 years old</t>
  </si>
  <si>
    <t>Total daycare of children services</t>
  </si>
  <si>
    <t xml:space="preserve">Capacity places figures relate to the maximum attendance at any one time. Therefore where a service provides for part-day or part-week attendance there may be more children attending </t>
  </si>
  <si>
    <t>the service over the course of a week than the total capacity figure. Similarly there may be more children registered for this service at a given point in time than the total capacity figure.</t>
  </si>
  <si>
    <t>OOSC (all)</t>
  </si>
  <si>
    <t>Total childcare services</t>
  </si>
  <si>
    <t>Total childcare services excluding childminding</t>
  </si>
  <si>
    <t>Nursery local authority</t>
  </si>
  <si>
    <t>Nursery private</t>
  </si>
  <si>
    <t>Nursery voluntary/not for profit</t>
  </si>
  <si>
    <t>Table 22:  Capacity (registered places) of childcare services at 31 December 2011, 2012, 2013, 2014, 2015, 2016 and 2017</t>
  </si>
  <si>
    <t>populations: 0-15 years: 915,917; 0-5 years: 348,933; 4-15 years: 688,420</t>
  </si>
  <si>
    <t>Table 23b:  Capacity (registered places) of nursery services by provider sector (maximum attendance at any one time), as at 31 December 2017</t>
  </si>
  <si>
    <t>Table 23a:  Capacity (registered places) of childcare services (maximum attendance at any one time) by main service category, as at 31 December 2017</t>
  </si>
  <si>
    <t>Table 23c:  Capacity (registered places) of out of school care services by provider sector (maximum attendance at any one time), as at 31 December 2017</t>
  </si>
  <si>
    <t>Table 24a:  Average capacity of childcare services by urban-rural category and deprivation category, as at 31 December 2017</t>
  </si>
  <si>
    <t>Table 24b:  Average capacity of nursery services by provider sector and by urban-rural category and deprivation category, as at 31 December 2017</t>
  </si>
  <si>
    <t>Table 24c:  Average capacity of out of school care services by provider sector and by urban-rural category and deprivation category, as at 31 December 2017</t>
  </si>
  <si>
    <t>Table 25b:  Capacity of nurseries by urban-rural category and deprivation category, as at 31 December 2017</t>
  </si>
  <si>
    <t>Table 25a:  Capacity (registered places) of childcare services by urban-rural category and deprivation category, as at 31 December 2017</t>
  </si>
  <si>
    <t>Table 26a:  Capacity (registered places) of childcare services as a rate per 10,000 population of the service specific population by urban-rural category and deprivation category, as at 31 December 2017</t>
  </si>
  <si>
    <t>Table 26b:  Capacity of nursery services as a rate per 10,000 population of the service specific population by urban-rural category and deprivation category, as at 31 December 2017</t>
  </si>
  <si>
    <t>number of services providing funded places</t>
  </si>
  <si>
    <t>percentage of all services</t>
  </si>
  <si>
    <t xml:space="preserve">This information has not been collected for childminders. </t>
  </si>
  <si>
    <t xml:space="preserve">The number of services which provide funded places has been imputed for those services that did not submit a Care Inspectorate Annual Return. </t>
  </si>
  <si>
    <t>no centre</t>
  </si>
  <si>
    <t>no playgroup</t>
  </si>
  <si>
    <t>Number of childminders</t>
  </si>
  <si>
    <t>Proportion of childminders</t>
  </si>
  <si>
    <t>Number of childminding services</t>
  </si>
  <si>
    <t>Number of services which provide for each age group:</t>
  </si>
  <si>
    <t>Proportion of services which provide for each age group:</t>
  </si>
  <si>
    <t>Children aged under 3 months</t>
  </si>
  <si>
    <t>Children aged 3 to 6 months</t>
  </si>
  <si>
    <t>Children aged 6 to 12 months</t>
  </si>
  <si>
    <t>Children aged 1</t>
  </si>
  <si>
    <t>Children aged 2</t>
  </si>
  <si>
    <t>Children aged 3</t>
  </si>
  <si>
    <t>Children aged 4</t>
  </si>
  <si>
    <t>Children aged 5</t>
  </si>
  <si>
    <t>Children aged 6</t>
  </si>
  <si>
    <t>Children aged 7 to 11</t>
  </si>
  <si>
    <t>Children aged 12 and over</t>
  </si>
  <si>
    <t>Number of day care services</t>
  </si>
  <si>
    <t>Proportion of day care services</t>
  </si>
  <si>
    <t>Number of daycare of children services</t>
  </si>
  <si>
    <t>&lt;5</t>
  </si>
  <si>
    <t xml:space="preserve"> </t>
  </si>
  <si>
    <t xml:space="preserve">Number of services providing for each age group are weighted to account for non-responders. </t>
  </si>
  <si>
    <t xml:space="preserve">The content of these tables have changed slightly from previous years. In previous years these tables showed only 'active' services. They now show all registered services. </t>
  </si>
  <si>
    <t>&lt;5 means that there were less than 5 services in these categories</t>
  </si>
  <si>
    <t>Proportion of nurseries</t>
  </si>
  <si>
    <t xml:space="preserve">   Nurseries: Local authority</t>
  </si>
  <si>
    <t xml:space="preserve">   Nurseries: Private</t>
  </si>
  <si>
    <t xml:space="preserve">   Nurseries: Voluntary/not for profit</t>
  </si>
  <si>
    <t>Total Nurseries</t>
  </si>
  <si>
    <t>Proportion of out of school care services</t>
  </si>
  <si>
    <t>Number of out of school care services</t>
  </si>
  <si>
    <t>Total Out of school care</t>
  </si>
  <si>
    <t>Number of childcare services</t>
  </si>
  <si>
    <t>Languages service delivered in (estimate, rounded to nearest 10)</t>
  </si>
  <si>
    <t>Service philosophies used (estimate, rounded to nearest 10)</t>
  </si>
  <si>
    <t>English</t>
  </si>
  <si>
    <t>Gaelic</t>
  </si>
  <si>
    <t>British sign language</t>
  </si>
  <si>
    <t>Other language</t>
  </si>
  <si>
    <t>Suzuki / Montessori</t>
  </si>
  <si>
    <t>Steiner</t>
  </si>
  <si>
    <t>Number of  childcare services</t>
  </si>
  <si>
    <t>Languages service delivered in</t>
  </si>
  <si>
    <t>Service philosophies used</t>
  </si>
  <si>
    <t>Early learning and childcare services by main service category:</t>
  </si>
  <si>
    <t xml:space="preserve"> 'Other languages' includes a variety of foreign languages such as Polish, Arabic, Spanish, French, Punjab and Urdu as well as communication languages such as Makaton and sign-along.</t>
  </si>
  <si>
    <t>Numbers of services</t>
  </si>
  <si>
    <t>Number of early learning and childcare services</t>
  </si>
  <si>
    <t>Estimated school-term availability</t>
  </si>
  <si>
    <t>Estimated school-holiday availability</t>
  </si>
  <si>
    <t>Breakfast or before school</t>
  </si>
  <si>
    <t>During school hours</t>
  </si>
  <si>
    <t>After school hours</t>
  </si>
  <si>
    <t>Late evenings</t>
  </si>
  <si>
    <t>Overnight stays</t>
  </si>
  <si>
    <t>Weekends</t>
  </si>
  <si>
    <t>service does not operate during term time</t>
  </si>
  <si>
    <t>Before 8am</t>
  </si>
  <si>
    <t>During working hours</t>
  </si>
  <si>
    <t>service does not operate during school-holidays</t>
  </si>
  <si>
    <t>Creche</t>
  </si>
  <si>
    <t xml:space="preserve">   of which: providing additional childcare eg breakfast club </t>
  </si>
  <si>
    <t>Early learning and  childcare services by main service category:</t>
  </si>
  <si>
    <t>Total Nursery</t>
  </si>
  <si>
    <t>Number of  nurseries</t>
  </si>
  <si>
    <t>Number of OOSC</t>
  </si>
  <si>
    <t>Total OOSC</t>
  </si>
  <si>
    <t>Number of services providing ELC</t>
  </si>
  <si>
    <t xml:space="preserve">Out of school care </t>
  </si>
  <si>
    <t>Number of nurseries providing ELC</t>
  </si>
  <si>
    <t>Estimated Sessions available:</t>
  </si>
  <si>
    <t>Drop-in or planned (estimated):</t>
  </si>
  <si>
    <t>Whole-day only</t>
  </si>
  <si>
    <t>Whole-day or part-day</t>
  </si>
  <si>
    <t>Part-day only</t>
  </si>
  <si>
    <t>shorter/flexible sessions</t>
  </si>
  <si>
    <t xml:space="preserve">Drop-in  </t>
  </si>
  <si>
    <t>Planned</t>
  </si>
  <si>
    <t xml:space="preserve">Total </t>
  </si>
  <si>
    <t>The totals of the different sessions does not add up to the total number of services in all cases as services can offer more than one choice of session, e.g. whole day sessions and shorter/flexible sessions.</t>
  </si>
  <si>
    <t>&lt;5 means that there were less than 5 services in these categories.</t>
  </si>
  <si>
    <t>Number of nursery services</t>
  </si>
  <si>
    <t>Percentage of services</t>
  </si>
  <si>
    <t>Meals provided:</t>
  </si>
  <si>
    <t>Snacks provided:</t>
  </si>
  <si>
    <t>By the service only</t>
  </si>
  <si>
    <t>By parents only</t>
  </si>
  <si>
    <t>By both the service and parents</t>
  </si>
  <si>
    <t>None/Not Specified</t>
  </si>
  <si>
    <t>Note that the provision of meals is to some extent likely to depend on whether the childcare service provides full-day or part-day sessions.</t>
  </si>
  <si>
    <t>Number of active nurseries</t>
  </si>
  <si>
    <t>Table 28b:  Age-groups that can be provided for by nurseries, by provider sector, as at 31 December 2017</t>
  </si>
  <si>
    <t>Table 28a:  Age-groups that can be provided for by registered childcare services, as at 31 December 2017</t>
  </si>
  <si>
    <t>Table 28c:  Age-groups that can be provided for by out of school care services, by provider sector, as at 31 December 2017</t>
  </si>
  <si>
    <t>Table 29:  Languages and service philosophies of childcare services, as at 31 December 2017</t>
  </si>
  <si>
    <t>Table 30a:  School-term and school-holiday availability, by main type of childcare service, as at 31 December 2017</t>
  </si>
  <si>
    <t>Table 30b:  School-term and school-holiday availability in nurseries by provider sector, as at 31 December 2017</t>
  </si>
  <si>
    <t>Table 30c:  School-term and school-holiday availability in out of school care services by provider sector, as at 31 December 2017</t>
  </si>
  <si>
    <t>Table 31a:  Part-day / whole day sessions and whether drop in or planned, by main type of childcare service, as at 31 December 2017</t>
  </si>
  <si>
    <t>Table 31b:  Part-day / whole day sessions and whether drop in or planned, nurseries by provider sector, as at 31 December 2017</t>
  </si>
  <si>
    <t>Table 32a:  Provision of meals and snacks, by main type of childcare service, as at 31 December 2017</t>
  </si>
  <si>
    <t>Table 32b:  Provision of meals and snacks, nurseries by Provider Sector, as at 31 December 2017</t>
  </si>
  <si>
    <t>Outdoor</t>
  </si>
  <si>
    <t>Table 1c:  Number of children and rate per 100 population registered with out of school care services, by provider sector and age-group, as at 31 December 2017</t>
  </si>
  <si>
    <t>Table 27a:  Number of childcare services that are providing funded early learning and childcare, as at 31 December 2017</t>
  </si>
  <si>
    <t>Table 27b:  Number of selected childcare services that are providing funded early learning and childcare, by local authority, as at 31 December 2017</t>
  </si>
  <si>
    <t>Table 30d:  School-term and school-holiday availability, by main type of childcare service, for services providing ELC only as at 31 December 2017</t>
  </si>
  <si>
    <t>Early Learning and Childcare Statistics 2017 - supporting tables</t>
  </si>
  <si>
    <t>Table 1a:  Number of children and percentage of population registered with childcare services, by main type of service and age-group, as at 31 December 2017</t>
  </si>
  <si>
    <t>Table 1b:  Number of children and percentage of population registered with nursery services, by provider sector and age-group, as at 31 December 2017</t>
  </si>
  <si>
    <t>Table 3:  Number of children registered with childcare services, by local authority, urban-rural category, deprivation category, and provider sector, as at 31 December 2017</t>
  </si>
  <si>
    <t>Table 4a: Children registered with  childcare services as a rate per 100 service specific population, by urban-rural category, deprivation category, and provider sector, as at 31 December 2017</t>
  </si>
  <si>
    <t>Table 4b: Children registered with nursery services at 31 December 2017 as a rate per 100 service specific population, by urban-rural category, deprivation category, and provider sector, as at 31 December 2017</t>
  </si>
  <si>
    <t>Table 6:  Children registered with childcare services as a rate per 100 population aged 0-15, by local authority, urban-rural category, and deprivation category, as at 31 December 2017</t>
  </si>
  <si>
    <t xml:space="preserve">Table 11a:  Changes to registered childcare services from 31 December 2014 to 31 December 2017, by main service category </t>
  </si>
  <si>
    <t>Table 11b:  Changes to registered nursery services from 31 December 2014 to 31 December 2017, by provider sector</t>
  </si>
  <si>
    <t>Table 11c:  Changes to registered out of school care services from 31 December 2015 to 31 December 2017, by provider sector</t>
  </si>
  <si>
    <t>Table 12a:  Number of active registered childcare services by provider sector, as at 31 December 2012, 2013, 2014, 2015 and 2017</t>
  </si>
  <si>
    <t>Table 12b: Number of active nurseries and out of school care services, by provider sector, as at 31 December 2013, 2014, 2015 and 2017</t>
  </si>
  <si>
    <t>Table 13:  Number of registered childcare services by main service category and provider sector, as at 31 December 2017</t>
  </si>
  <si>
    <t>Table 15a:  Number of registered daycare of children services by sector and by urban-rural category and deprivation category, as at 31 December 2017</t>
  </si>
  <si>
    <t>Table 16:  Number of registered childcare services per 10,000 head of child population (0-15) by urban-rural category and deprivation category, as at 31 December 2017</t>
  </si>
  <si>
    <t>Table 19:  Number of childcare services by local authority area, urban-rural category, deprivation category  and provider sector, as at 31 December 2017</t>
  </si>
  <si>
    <t>Table 20:  Number of childcare services per 10,000 head of population (0-15 years old) - by local authority area, urban-rural category, deprivation category and provider sector, as at 31 December 2017</t>
  </si>
  <si>
    <t>Table 22:  Capacity (registered places) of childcare services at 31 December 2011, 2012, 2013, 2014, 2015 and 2017</t>
  </si>
  <si>
    <t>Table 23a: Capacity (registered places) of childcare services (maximum attendance at any one time) by main service category, as at 31 December 2017</t>
  </si>
  <si>
    <t>Table 28a:  Age-groups that can be provided for by registered  childcare services, as at 31 December 2017</t>
  </si>
  <si>
    <t>Table 30e:  School-term and school-holiday availability in nurseries, which provide ELC, by provider sector, as at 31 December 2017</t>
  </si>
  <si>
    <t>Table 34a and 34a 1: spread of grades of childminding and daycare of children services, as at 31 December 2017</t>
  </si>
  <si>
    <t>Table 34b and 34b 1: spread of grades of daycare of children services by sector, as at 31 December 2017</t>
  </si>
  <si>
    <t>Table 34c and 34c 1: spread of grades by main service categories, as at 31 December 2017</t>
  </si>
  <si>
    <t>Table 34d and 34d 1: spread of grades in nurseries and out of school care services by provider sector, as at 31 December 2017</t>
  </si>
  <si>
    <t>Table 34e and 34e 1: spread of grades by main service categories and provider sector, as at 31 December 2017</t>
  </si>
  <si>
    <t>Table 34f and 34f 1: spread of grades in childminding services by urban rural category and SIMD category, as at 31 December 2017</t>
  </si>
  <si>
    <t>Table 34g 1: spread of grades in daycare of children services by urban rural category and SIMD category, as at 31 December 2017 (Tables 34g 2 - 34g 12 spread of grades for each service category by urban rural category and SIMD category)</t>
  </si>
  <si>
    <t>Table 34h 1: spread of grades in daycare of children services by urban rural category and SIMD category, as at 31 December 2017 (Tables 34h 2 - 34h 12 spread of grades for each service category by urban rural category and SIMD category)</t>
  </si>
  <si>
    <t>Table 34i and 34i 1: spread of grades in children and family centres, nurseries and playgroups and whether they are providing funded places, as at 31 December 2017</t>
  </si>
  <si>
    <t>Table 34j and 34j 1: spread of grades in children and family centres, nurseries and playgroups by provider sector and whether they are providing funded places, as at 31 December 2017</t>
  </si>
  <si>
    <t>Table 36a: minimum grades of childminding and daycare of children services, as at 31 December 2017</t>
  </si>
  <si>
    <t>Table 36b: minimum grades of daycare of children services by sector, as at 31 December 2017</t>
  </si>
  <si>
    <t>Table 36c: minimum grades of daycare of children services by service categories, as at 31 December 2017</t>
  </si>
  <si>
    <t>Table 36d: minimum grades of nurseries and out of school care services by provider sector, as at 31 December 2017</t>
  </si>
  <si>
    <t>Table 37a and 37a 1: Summary of grades in nursery services by service size (registered places) and provider sector, as at 31st December 2017</t>
  </si>
  <si>
    <t>Table 37b and 37b 1: Summary of grades in local authority nursery services by service size (registered places), as at 31st December 2017</t>
  </si>
  <si>
    <t>Table 37c and 37c 1: Summary of grades in private nursery services by service size (registered places), as at 31st December 2017</t>
  </si>
  <si>
    <t>Table 37d and 37d 1: Summary of grades in voluntary/not for profit nursery services by service size (registered places), as at 31st December 2017</t>
  </si>
  <si>
    <t>Table 38a:  Complaints about childcare service, between 1 January 2017 and 31 December 2017</t>
  </si>
  <si>
    <t>Table 38b:  Upheld complaints about childcare services by main service category, between 1 January 2017 and 31 December 2017</t>
  </si>
  <si>
    <t>Mid-year population estimates: Scotland and its council areas by single year of age and sex: 2016</t>
  </si>
  <si>
    <t>Table 8:  Number of children registered that attend school and also use care services vs. children registered with childcare services, by main type of service and age-group, as at 31 December 2017</t>
  </si>
  <si>
    <t>Table 9:  Number of children registered that attend school and also use care services as a percentage of children registered with childcare services, by main type of service and age-group, as at 31 December 2017</t>
  </si>
  <si>
    <t>Childminders</t>
  </si>
  <si>
    <t>Number</t>
  </si>
  <si>
    <t>Percentage</t>
  </si>
  <si>
    <t>Total Childminders</t>
  </si>
  <si>
    <t>Gender</t>
  </si>
  <si>
    <t>Male</t>
  </si>
  <si>
    <t>Female</t>
  </si>
  <si>
    <t>Other or unknown</t>
  </si>
  <si>
    <t>Age (years)</t>
  </si>
  <si>
    <t>Under 25</t>
  </si>
  <si>
    <t>25 to 35</t>
  </si>
  <si>
    <t>36 to 45</t>
  </si>
  <si>
    <t>46 to 55</t>
  </si>
  <si>
    <t>Over 55</t>
  </si>
  <si>
    <t>Average (mean) age</t>
  </si>
  <si>
    <t>Ethnicity</t>
  </si>
  <si>
    <t>White</t>
  </si>
  <si>
    <t>Mixed or Multiple Ethnic Groups</t>
  </si>
  <si>
    <t>Asian, Asian Scottish or Asian British</t>
  </si>
  <si>
    <t>African, Caribbean or Black</t>
  </si>
  <si>
    <t>Other Ethnic Group</t>
  </si>
  <si>
    <t>Not Known / Disclosed</t>
  </si>
  <si>
    <t>Typical Number of Hours Worked per Week</t>
  </si>
  <si>
    <t>Less than 10</t>
  </si>
  <si>
    <t>10 to 19</t>
  </si>
  <si>
    <t>20 to 29</t>
  </si>
  <si>
    <t>30 to 39</t>
  </si>
  <si>
    <t>40 to 49</t>
  </si>
  <si>
    <t>50 or More</t>
  </si>
  <si>
    <t>Number of Weeks Worked in the Past Year</t>
  </si>
  <si>
    <t>None</t>
  </si>
  <si>
    <t>0 to 20</t>
  </si>
  <si>
    <t>21 to 40</t>
  </si>
  <si>
    <t>More than 40</t>
  </si>
  <si>
    <t>Number of Assistants</t>
  </si>
  <si>
    <t>One</t>
  </si>
  <si>
    <t>Two or more</t>
  </si>
  <si>
    <t>Length of time since registration</t>
  </si>
  <si>
    <t>Less than one year (reg in 2016)</t>
  </si>
  <si>
    <t>1 or 2 years (reg in 2015 or 2014)</t>
  </si>
  <si>
    <t>3 or 4 years (reg in 2013 or 2012)</t>
  </si>
  <si>
    <t>5 and more years (reg in 2011 and earlier)</t>
  </si>
  <si>
    <t>Where numbers are estimates, the numbers have been rounded to the nearest 10 digits to express the uncertainty in these figures.</t>
  </si>
  <si>
    <t>This measure should not be compared year on year, because churn in the sector and varying recording practices may cause fluctuations that are not representative of the population.</t>
  </si>
  <si>
    <t>Table 33:  Characteristics of the active childminder workforce as at 31 December 2017</t>
  </si>
  <si>
    <t>Table 33:  Characteristics of the childminders operating at 31 December 2016</t>
  </si>
  <si>
    <r>
      <t xml:space="preserve">There were an estimated </t>
    </r>
    <r>
      <rPr>
        <sz val="12"/>
        <color rgb="FFFF0000"/>
        <rFont val="Calibri"/>
        <family val="2"/>
        <scheme val="minor"/>
      </rPr>
      <t>640</t>
    </r>
    <r>
      <rPr>
        <sz val="12"/>
        <rFont val="Calibri"/>
        <family val="2"/>
        <scheme val="minor"/>
      </rPr>
      <t xml:space="preserve"> Childminder Assistants in total.</t>
    </r>
  </si>
  <si>
    <t>&lt; 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</si>
</sst>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_-;\-* #,##0_-;_-* &quot;-&quot;??_-;_-@_-"/>
    <numFmt numFmtId="168" formatCode="#,##0_ ;\-#,##0\ "/>
  </numFmts>
  <fonts count="6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2"/>
      <color theme="1"/>
      <name val="Calibri"/>
      <family val="2"/>
      <scheme val="minor"/>
    </font>
    <font>
      <sz val="12"/>
      <name val="Calibri"/>
      <family val="2"/>
      <scheme val="minor"/>
    </font>
    <font>
      <sz val="12"/>
      <color theme="1"/>
      <name val="Calibri"/>
      <family val="2"/>
      <scheme val="minor"/>
    </font>
    <font>
      <sz val="12"/>
      <color indexed="8"/>
      <name val="Calibri"/>
      <family val="2"/>
      <scheme val="minor"/>
    </font>
    <font>
      <sz val="10"/>
      <name val="Arial"/>
      <family val="2"/>
    </font>
    <font>
      <b/>
      <sz val="12"/>
      <name val="Calibri"/>
      <family val="2"/>
      <scheme val="minor"/>
    </font>
    <font>
      <sz val="11"/>
      <color rgb="FF0070C0"/>
      <name val="Calibri"/>
      <family val="2"/>
      <scheme val="minor"/>
    </font>
    <font>
      <b/>
      <sz val="12"/>
      <color theme="1"/>
      <name val="Calibri"/>
      <family val="2"/>
      <scheme val="minor"/>
    </font>
    <font>
      <u/>
      <sz val="10"/>
      <color theme="10"/>
      <name val="Arial"/>
      <family val="2"/>
    </font>
    <font>
      <sz val="10"/>
      <name val="MS Sans Serif"/>
      <family val="2"/>
    </font>
    <font>
      <b/>
      <u/>
      <sz val="11"/>
      <color theme="1"/>
      <name val="Calibri"/>
      <family val="2"/>
      <scheme val="minor"/>
    </font>
    <font>
      <sz val="11"/>
      <name val="Calibri"/>
      <family val="2"/>
      <scheme val="minor"/>
    </font>
    <font>
      <b/>
      <sz val="11"/>
      <color rgb="FFFF0000"/>
      <name val="Calibri"/>
      <family val="2"/>
      <scheme val="minor"/>
    </font>
    <font>
      <b/>
      <i/>
      <sz val="12"/>
      <name val="Calibri"/>
      <family val="2"/>
      <scheme val="minor"/>
    </font>
    <font>
      <u/>
      <sz val="12"/>
      <name val="Calibri"/>
      <family val="2"/>
      <scheme val="minor"/>
    </font>
    <font>
      <b/>
      <sz val="12"/>
      <color indexed="8"/>
      <name val="Calibri"/>
      <family val="2"/>
      <scheme val="minor"/>
    </font>
    <font>
      <b/>
      <sz val="11"/>
      <color rgb="FF000000"/>
      <name val="Arial"/>
      <family val="2"/>
    </font>
    <font>
      <sz val="11"/>
      <color rgb="FF000000"/>
      <name val="Arial"/>
      <family val="2"/>
    </font>
    <font>
      <sz val="10"/>
      <color rgb="FF000000"/>
      <name val="Arial"/>
      <family val="2"/>
    </font>
    <font>
      <u/>
      <sz val="11"/>
      <color theme="10"/>
      <name val="Calibri"/>
      <family val="2"/>
      <scheme val="minor"/>
    </font>
    <font>
      <u/>
      <sz val="10"/>
      <color theme="10"/>
      <name val="Calibri"/>
      <family val="2"/>
      <scheme val="minor"/>
    </font>
    <font>
      <sz val="8"/>
      <color theme="0" tint="-0.499984740745262"/>
      <name val="Calibri"/>
      <family val="2"/>
      <scheme val="minor"/>
    </font>
    <font>
      <sz val="12"/>
      <color rgb="FFFFC000"/>
      <name val="Calibri"/>
      <family val="2"/>
      <scheme val="minor"/>
    </font>
    <font>
      <sz val="12"/>
      <color theme="0" tint="-0.499984740745262"/>
      <name val="Calibri"/>
      <family val="2"/>
      <scheme val="minor"/>
    </font>
    <font>
      <i/>
      <sz val="12"/>
      <name val="Calibri"/>
      <family val="2"/>
      <scheme val="minor"/>
    </font>
    <font>
      <sz val="11"/>
      <color rgb="FF000000"/>
      <name val="Calibri"/>
      <family val="2"/>
    </font>
    <font>
      <sz val="12"/>
      <color rgb="FF000000"/>
      <name val="Calibri"/>
      <family val="2"/>
      <scheme val="minor"/>
    </font>
    <font>
      <sz val="11"/>
      <color rgb="FF000000"/>
      <name val="Calibri"/>
      <family val="2"/>
      <scheme val="minor"/>
    </font>
    <font>
      <b/>
      <sz val="12"/>
      <color rgb="FF000000"/>
      <name val="Calibri"/>
      <family val="2"/>
      <scheme val="minor"/>
    </font>
    <font>
      <sz val="12"/>
      <color theme="9" tint="0.39997558519241921"/>
      <name val="Calibri"/>
      <family val="2"/>
      <scheme val="minor"/>
    </font>
    <font>
      <sz val="12"/>
      <color theme="9" tint="-0.249977111117893"/>
      <name val="Calibri"/>
      <family val="2"/>
      <scheme val="minor"/>
    </font>
    <font>
      <sz val="12"/>
      <color rgb="FFFF0000"/>
      <name val="Calibri"/>
      <family val="2"/>
      <scheme val="minor"/>
    </font>
    <font>
      <b/>
      <sz val="11"/>
      <name val="Calibri"/>
      <family val="2"/>
      <scheme val="minor"/>
    </font>
    <font>
      <b/>
      <sz val="12"/>
      <name val="Calibri"/>
      <family val="2"/>
    </font>
    <font>
      <b/>
      <vertAlign val="superscript"/>
      <sz val="11"/>
      <color indexed="8"/>
      <name val="Calibri"/>
      <family val="2"/>
      <scheme val="minor"/>
    </font>
    <font>
      <vertAlign val="superscript"/>
      <sz val="11"/>
      <color indexed="8"/>
      <name val="Calibri"/>
      <family val="2"/>
    </font>
    <font>
      <sz val="12"/>
      <color indexed="10"/>
      <name val="Calibri"/>
      <family val="2"/>
      <scheme val="minor"/>
    </font>
    <font>
      <sz val="12"/>
      <name val="Calibri"/>
      <family val="2"/>
    </font>
    <font>
      <b/>
      <sz val="12"/>
      <color indexed="12"/>
      <name val="Calibri"/>
      <family val="2"/>
      <scheme val="minor"/>
    </font>
    <font>
      <sz val="8"/>
      <name val="Arial"/>
      <family val="2"/>
    </font>
    <font>
      <b/>
      <sz val="10"/>
      <name val="Arial"/>
      <family val="2"/>
    </font>
    <font>
      <sz val="12"/>
      <name val="Arial"/>
      <family val="2"/>
    </font>
    <font>
      <b/>
      <sz val="12"/>
      <name val="Arial"/>
      <family val="2"/>
    </font>
    <font>
      <sz val="10"/>
      <color indexed="55"/>
      <name val="Calibri"/>
      <family val="2"/>
      <scheme val="minor"/>
    </font>
    <font>
      <u/>
      <sz val="12"/>
      <color theme="10"/>
      <name val="Calibri"/>
      <family val="2"/>
      <scheme val="minor"/>
    </font>
    <font>
      <i/>
      <u/>
      <sz val="12"/>
      <name val="Calibri"/>
      <family val="2"/>
      <scheme val="minor"/>
    </font>
    <font>
      <sz val="8"/>
      <color rgb="FF808080"/>
      <name val="Calibri"/>
      <family val="2"/>
    </font>
    <font>
      <sz val="8"/>
      <name val="Calibri"/>
      <family val="2"/>
    </font>
    <font>
      <sz val="12"/>
      <color rgb="FF000000"/>
      <name val="Calibri"/>
      <family val="2"/>
    </font>
    <font>
      <b/>
      <sz val="12"/>
      <color rgb="FF000000"/>
      <name val="Calibri"/>
      <family val="2"/>
    </font>
    <font>
      <b/>
      <sz val="12"/>
      <color rgb="FFFF0000"/>
      <name val="Calibri"/>
      <family val="2"/>
      <scheme val="minor"/>
    </font>
    <font>
      <sz val="10"/>
      <color rgb="FFFF0000"/>
      <name val="Calibri"/>
      <family val="2"/>
      <scheme val="minor"/>
    </font>
    <font>
      <sz val="10"/>
      <name val="Calibri"/>
      <family val="2"/>
      <scheme val="minor"/>
    </font>
    <font>
      <b/>
      <sz val="12"/>
      <color theme="9" tint="-0.249977111117893"/>
      <name val="Calibri"/>
      <family val="2"/>
      <scheme val="minor"/>
    </font>
    <font>
      <sz val="11"/>
      <color theme="9" tint="-0.249977111117893"/>
      <name val="Calibri"/>
      <family val="2"/>
      <scheme val="minor"/>
    </font>
    <font>
      <sz val="12"/>
      <color theme="9"/>
      <name val="Calibri"/>
      <family val="2"/>
      <scheme val="minor"/>
    </font>
    <font>
      <b/>
      <sz val="12"/>
      <color theme="9"/>
      <name val="Calibri"/>
      <family val="2"/>
      <scheme val="minor"/>
    </font>
  </fonts>
  <fills count="16">
    <fill>
      <patternFill patternType="none"/>
    </fill>
    <fill>
      <patternFill patternType="gray125"/>
    </fill>
    <fill>
      <patternFill patternType="solid">
        <fgColor theme="6"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14999847407452621"/>
        <bgColor theme="4" tint="0.79998168889431442"/>
      </patternFill>
    </fill>
    <fill>
      <patternFill patternType="solid">
        <fgColor theme="4" tint="0.79998168889431442"/>
        <bgColor theme="4" tint="0.7999816888943144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op>
      <bottom style="thin">
        <color theme="4"/>
      </bottom>
      <diagonal/>
    </border>
    <border>
      <left/>
      <right/>
      <top style="thin">
        <color theme="4"/>
      </top>
      <bottom style="thin">
        <color theme="4"/>
      </bottom>
      <diagonal/>
    </border>
    <border>
      <left style="thin">
        <color indexed="64"/>
      </left>
      <right style="thin">
        <color indexed="64"/>
      </right>
      <top style="thin">
        <color theme="4"/>
      </top>
      <bottom style="thin">
        <color indexed="64"/>
      </bottom>
      <diagonal/>
    </border>
    <border>
      <left/>
      <right/>
      <top style="thin">
        <color theme="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8"/>
      </top>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theme="4" tint="0.39997558519241921"/>
      </top>
      <bottom/>
      <diagonal/>
    </border>
    <border>
      <left style="thin">
        <color indexed="64"/>
      </left>
      <right style="thin">
        <color indexed="64"/>
      </right>
      <top style="thin">
        <color theme="4" tint="0.39997558519241921"/>
      </top>
      <bottom/>
      <diagonal/>
    </border>
    <border>
      <left/>
      <right/>
      <top style="medium">
        <color indexed="64"/>
      </top>
      <bottom/>
      <diagonal/>
    </border>
    <border>
      <left style="thin">
        <color indexed="8"/>
      </left>
      <right/>
      <top style="thin">
        <color indexed="8"/>
      </top>
      <bottom style="thin">
        <color indexed="64"/>
      </bottom>
      <diagonal/>
    </border>
    <border>
      <left style="thin">
        <color indexed="64"/>
      </left>
      <right style="thin">
        <color indexed="64"/>
      </right>
      <top style="thin">
        <color theme="4"/>
      </top>
      <bottom style="double">
        <color indexed="64"/>
      </bottom>
      <diagonal/>
    </border>
    <border>
      <left/>
      <right/>
      <top style="thin">
        <color theme="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applyNumberFormat="0" applyFill="0" applyBorder="0" applyAlignment="0" applyProtection="0"/>
    <xf numFmtId="0" fontId="1" fillId="0" borderId="0"/>
    <xf numFmtId="0" fontId="8" fillId="0" borderId="0"/>
    <xf numFmtId="0" fontId="13" fillId="0" borderId="0"/>
    <xf numFmtId="0" fontId="8" fillId="0" borderId="0"/>
    <xf numFmtId="9" fontId="8"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0" fontId="43" fillId="0" borderId="0"/>
    <xf numFmtId="0" fontId="43" fillId="0" borderId="0"/>
  </cellStyleXfs>
  <cellXfs count="1579">
    <xf numFmtId="0" fontId="0" fillId="0" borderId="0" xfId="0"/>
    <xf numFmtId="0" fontId="4" fillId="0" borderId="0" xfId="0" applyFont="1"/>
    <xf numFmtId="0" fontId="4" fillId="2" borderId="0" xfId="0" applyFont="1" applyFill="1"/>
    <xf numFmtId="0" fontId="0" fillId="2" borderId="0" xfId="0" applyFill="1"/>
    <xf numFmtId="0" fontId="5" fillId="0" borderId="0" xfId="0" applyFont="1" applyFill="1" applyBorder="1" applyAlignment="1"/>
    <xf numFmtId="0" fontId="0" fillId="0" borderId="0" xfId="0" applyFont="1" applyAlignment="1"/>
    <xf numFmtId="0" fontId="6" fillId="0" borderId="0" xfId="0" applyFont="1" applyAlignment="1"/>
    <xf numFmtId="0" fontId="5" fillId="0" borderId="0" xfId="0" applyFont="1" applyFill="1" applyAlignment="1"/>
    <xf numFmtId="0" fontId="0" fillId="0" borderId="0" xfId="0" applyFont="1" applyFill="1" applyAlignment="1"/>
    <xf numFmtId="0" fontId="5" fillId="0" borderId="0" xfId="0" applyFont="1" applyFill="1" applyAlignment="1">
      <alignment horizontal="left"/>
    </xf>
    <xf numFmtId="0" fontId="0" fillId="0" borderId="0" xfId="0" applyFont="1"/>
    <xf numFmtId="0" fontId="4" fillId="3" borderId="0" xfId="0" applyFont="1" applyFill="1"/>
    <xf numFmtId="0" fontId="0" fillId="3" borderId="0" xfId="0" applyFill="1"/>
    <xf numFmtId="0" fontId="7" fillId="0" borderId="0" xfId="0" applyFont="1" applyFill="1" applyAlignment="1">
      <alignment vertical="top"/>
    </xf>
    <xf numFmtId="0" fontId="0" fillId="0" borderId="0" xfId="0" applyFont="1" applyAlignment="1">
      <alignment vertical="top"/>
    </xf>
    <xf numFmtId="0" fontId="7" fillId="0" borderId="0" xfId="0" applyFont="1" applyFill="1" applyAlignment="1"/>
    <xf numFmtId="0" fontId="6" fillId="0" borderId="0" xfId="0" applyFont="1" applyFill="1" applyAlignment="1"/>
    <xf numFmtId="0" fontId="5" fillId="0" borderId="0" xfId="3" applyFont="1" applyFill="1" applyAlignment="1"/>
    <xf numFmtId="0" fontId="5" fillId="0" borderId="0" xfId="0" applyFont="1" applyFill="1" applyBorder="1" applyAlignment="1">
      <alignment horizontal="left" wrapText="1"/>
    </xf>
    <xf numFmtId="0" fontId="4" fillId="4" borderId="0" xfId="0" applyFont="1" applyFill="1"/>
    <xf numFmtId="0" fontId="0" fillId="4" borderId="0" xfId="0" applyFont="1" applyFill="1" applyAlignment="1"/>
    <xf numFmtId="0" fontId="4" fillId="5" borderId="0" xfId="0" applyFont="1" applyFill="1"/>
    <xf numFmtId="0" fontId="0" fillId="5" borderId="0" xfId="0" applyFill="1"/>
    <xf numFmtId="0" fontId="0" fillId="0" borderId="0" xfId="0" applyFont="1" applyFill="1" applyAlignment="1">
      <alignment wrapText="1"/>
    </xf>
    <xf numFmtId="0" fontId="9" fillId="0" borderId="0" xfId="0" applyFont="1" applyFill="1" applyAlignment="1">
      <alignment horizontal="left" wrapText="1"/>
    </xf>
    <xf numFmtId="0" fontId="4" fillId="6" borderId="0" xfId="0" applyFont="1" applyFill="1"/>
    <xf numFmtId="0" fontId="0" fillId="6" borderId="0" xfId="0" applyFill="1"/>
    <xf numFmtId="0" fontId="4" fillId="7" borderId="0" xfId="0" applyFont="1" applyFill="1"/>
    <xf numFmtId="0" fontId="0" fillId="7" borderId="0" xfId="0" applyFill="1"/>
    <xf numFmtId="0" fontId="4" fillId="0" borderId="0" xfId="0" applyFont="1" applyFill="1"/>
    <xf numFmtId="0" fontId="0" fillId="0" borderId="0" xfId="0" applyFont="1" applyAlignment="1">
      <alignment horizontal="left"/>
    </xf>
    <xf numFmtId="0" fontId="0" fillId="0" borderId="0" xfId="0" applyAlignment="1">
      <alignment horizontal="left"/>
    </xf>
    <xf numFmtId="0" fontId="2" fillId="0" borderId="0" xfId="0" applyFont="1" applyAlignment="1"/>
    <xf numFmtId="0" fontId="3" fillId="0" borderId="0" xfId="0" applyFont="1"/>
    <xf numFmtId="0" fontId="2" fillId="0" borderId="0" xfId="0" applyFont="1"/>
    <xf numFmtId="0" fontId="10" fillId="0" borderId="0" xfId="0" applyFont="1" applyBorder="1" applyAlignment="1"/>
    <xf numFmtId="0" fontId="9" fillId="0" borderId="0" xfId="0" applyFont="1" applyFill="1" applyAlignment="1">
      <alignment horizontal="left"/>
    </xf>
    <xf numFmtId="0" fontId="4" fillId="8" borderId="0" xfId="0" applyFont="1" applyFill="1"/>
    <xf numFmtId="0" fontId="0" fillId="8" borderId="0" xfId="0" applyFont="1" applyFill="1" applyAlignment="1"/>
    <xf numFmtId="0" fontId="11" fillId="0" borderId="0" xfId="0" applyFont="1" applyFill="1" applyAlignment="1"/>
    <xf numFmtId="0" fontId="4" fillId="9" borderId="0" xfId="0" applyFont="1" applyFill="1"/>
    <xf numFmtId="0" fontId="11" fillId="9" borderId="0" xfId="0" applyFont="1" applyFill="1" applyAlignment="1"/>
    <xf numFmtId="0" fontId="5" fillId="0" borderId="0" xfId="3" applyNumberFormat="1" applyFont="1" applyFill="1" applyAlignment="1">
      <alignment horizontal="left" wrapText="1"/>
    </xf>
    <xf numFmtId="0" fontId="5" fillId="0" borderId="0" xfId="3" quotePrefix="1" applyNumberFormat="1" applyFont="1" applyFill="1" applyAlignment="1">
      <alignment horizontal="left" wrapText="1"/>
    </xf>
    <xf numFmtId="0" fontId="5" fillId="0" borderId="0" xfId="3" applyNumberFormat="1" applyFont="1" applyFill="1" applyAlignment="1"/>
    <xf numFmtId="0" fontId="0" fillId="0" borderId="0" xfId="0" applyAlignment="1"/>
    <xf numFmtId="0" fontId="5" fillId="0" borderId="0" xfId="3" quotePrefix="1" applyNumberFormat="1" applyFont="1" applyFill="1" applyAlignment="1"/>
    <xf numFmtId="0" fontId="3" fillId="0" borderId="0" xfId="0" applyFont="1" applyAlignment="1">
      <alignment vertical="center"/>
    </xf>
    <xf numFmtId="3" fontId="0" fillId="0" borderId="0" xfId="0" applyNumberFormat="1" applyBorder="1"/>
    <xf numFmtId="0" fontId="5" fillId="0" borderId="1" xfId="6" applyFont="1" applyFill="1" applyBorder="1" applyAlignment="1">
      <alignment horizontal="left" wrapText="1"/>
    </xf>
    <xf numFmtId="0" fontId="5" fillId="0" borderId="4" xfId="6" applyFont="1" applyFill="1" applyBorder="1" applyAlignment="1">
      <alignment horizontal="center" wrapText="1"/>
    </xf>
    <xf numFmtId="0" fontId="5" fillId="0" borderId="5" xfId="6" applyFont="1" applyFill="1" applyBorder="1" applyAlignment="1">
      <alignment horizontal="center" wrapText="1"/>
    </xf>
    <xf numFmtId="0" fontId="5" fillId="0" borderId="8" xfId="6" applyFont="1" applyFill="1" applyBorder="1" applyAlignment="1">
      <alignment horizontal="center" wrapText="1"/>
    </xf>
    <xf numFmtId="0" fontId="5" fillId="0" borderId="9" xfId="6" applyFont="1" applyFill="1" applyBorder="1" applyAlignment="1">
      <alignment horizontal="center" wrapText="1"/>
    </xf>
    <xf numFmtId="0" fontId="5" fillId="0" borderId="10" xfId="6" applyFont="1" applyFill="1" applyBorder="1" applyAlignment="1">
      <alignment horizontal="center" wrapText="1"/>
    </xf>
    <xf numFmtId="0" fontId="9" fillId="0" borderId="11" xfId="6" applyFont="1" applyFill="1" applyBorder="1" applyAlignment="1">
      <alignment horizontal="center" wrapText="1"/>
    </xf>
    <xf numFmtId="0" fontId="5" fillId="0" borderId="12" xfId="6" applyFont="1" applyFill="1" applyBorder="1" applyAlignment="1">
      <alignment horizontal="center" wrapText="1"/>
    </xf>
    <xf numFmtId="0" fontId="5" fillId="0" borderId="13" xfId="6" applyFont="1" applyFill="1" applyBorder="1" applyAlignment="1">
      <alignment horizontal="center" wrapText="1"/>
    </xf>
    <xf numFmtId="0" fontId="9" fillId="0" borderId="1" xfId="0" applyFont="1" applyFill="1" applyBorder="1" applyAlignment="1">
      <alignment horizontal="left"/>
    </xf>
    <xf numFmtId="3" fontId="9" fillId="0" borderId="11" xfId="6" applyNumberFormat="1" applyFont="1" applyFill="1" applyBorder="1" applyAlignment="1">
      <alignment horizontal="center" wrapText="1"/>
    </xf>
    <xf numFmtId="0" fontId="5" fillId="0" borderId="0" xfId="6" applyFont="1" applyFill="1" applyBorder="1" applyAlignment="1">
      <alignment horizontal="center" wrapText="1"/>
    </xf>
    <xf numFmtId="0" fontId="5" fillId="0" borderId="14" xfId="6" applyFont="1" applyFill="1" applyBorder="1" applyAlignment="1">
      <alignment horizontal="center" wrapText="1"/>
    </xf>
    <xf numFmtId="0" fontId="5" fillId="0" borderId="1" xfId="6" applyFont="1" applyFill="1" applyBorder="1" applyAlignment="1">
      <alignment horizontal="center" wrapText="1"/>
    </xf>
    <xf numFmtId="0" fontId="5" fillId="0" borderId="1" xfId="0" applyFont="1" applyFill="1" applyBorder="1"/>
    <xf numFmtId="3" fontId="9" fillId="0" borderId="11" xfId="6" applyNumberFormat="1" applyFont="1" applyFill="1" applyBorder="1"/>
    <xf numFmtId="3" fontId="5" fillId="0" borderId="0" xfId="6" applyNumberFormat="1" applyFont="1" applyFill="1" applyBorder="1"/>
    <xf numFmtId="164" fontId="5" fillId="0" borderId="14" xfId="2" applyNumberFormat="1" applyFont="1" applyFill="1" applyBorder="1"/>
    <xf numFmtId="3" fontId="5" fillId="0" borderId="1" xfId="6" applyNumberFormat="1" applyFont="1" applyFill="1" applyBorder="1"/>
    <xf numFmtId="3" fontId="0" fillId="0" borderId="0" xfId="0" applyNumberFormat="1"/>
    <xf numFmtId="0" fontId="5" fillId="10" borderId="1" xfId="0" applyFont="1" applyFill="1" applyBorder="1"/>
    <xf numFmtId="0" fontId="5" fillId="0" borderId="1" xfId="0" applyFont="1" applyFill="1" applyBorder="1" applyAlignment="1">
      <alignment horizontal="left" wrapText="1" indent="1"/>
    </xf>
    <xf numFmtId="0" fontId="5" fillId="0" borderId="1" xfId="6" applyFont="1" applyFill="1" applyBorder="1"/>
    <xf numFmtId="3" fontId="5" fillId="0" borderId="9" xfId="6" applyNumberFormat="1" applyFont="1" applyFill="1" applyBorder="1"/>
    <xf numFmtId="164" fontId="5" fillId="0" borderId="15" xfId="2" applyNumberFormat="1" applyFont="1" applyFill="1" applyBorder="1"/>
    <xf numFmtId="3" fontId="5" fillId="0" borderId="8" xfId="6" applyNumberFormat="1" applyFont="1" applyFill="1" applyBorder="1"/>
    <xf numFmtId="165" fontId="5" fillId="0" borderId="9" xfId="2" applyNumberFormat="1" applyFont="1" applyFill="1" applyBorder="1"/>
    <xf numFmtId="164" fontId="5" fillId="0" borderId="9" xfId="2" applyNumberFormat="1" applyFont="1" applyFill="1" applyBorder="1"/>
    <xf numFmtId="0" fontId="9" fillId="0" borderId="10" xfId="6" applyFont="1" applyFill="1" applyBorder="1"/>
    <xf numFmtId="3" fontId="9" fillId="0" borderId="3" xfId="6" applyNumberFormat="1" applyFont="1" applyFill="1" applyBorder="1"/>
    <xf numFmtId="3" fontId="9" fillId="0" borderId="10" xfId="6" applyNumberFormat="1" applyFont="1" applyFill="1" applyBorder="1"/>
    <xf numFmtId="164" fontId="9" fillId="0" borderId="13" xfId="2" applyNumberFormat="1" applyFont="1" applyFill="1" applyBorder="1"/>
    <xf numFmtId="164" fontId="9" fillId="0" borderId="12" xfId="2" applyNumberFormat="1" applyFont="1" applyFill="1" applyBorder="1"/>
    <xf numFmtId="0" fontId="9" fillId="0" borderId="1" xfId="6" applyFont="1" applyFill="1" applyBorder="1" applyAlignment="1">
      <alignment wrapText="1"/>
    </xf>
    <xf numFmtId="3" fontId="9" fillId="0" borderId="1" xfId="6" applyNumberFormat="1" applyFont="1" applyFill="1" applyBorder="1"/>
    <xf numFmtId="164" fontId="9" fillId="0" borderId="14" xfId="2" applyNumberFormat="1" applyFont="1" applyFill="1" applyBorder="1"/>
    <xf numFmtId="164" fontId="9" fillId="0" borderId="0" xfId="2" applyNumberFormat="1" applyFont="1" applyFill="1" applyBorder="1"/>
    <xf numFmtId="0" fontId="9" fillId="0" borderId="8" xfId="6" applyFont="1" applyFill="1" applyBorder="1" applyAlignment="1">
      <alignment wrapText="1"/>
    </xf>
    <xf numFmtId="3" fontId="9" fillId="0" borderId="7" xfId="6" applyNumberFormat="1" applyFont="1" applyFill="1" applyBorder="1"/>
    <xf numFmtId="3" fontId="9" fillId="0" borderId="8" xfId="6" applyNumberFormat="1" applyFont="1" applyFill="1" applyBorder="1"/>
    <xf numFmtId="164" fontId="9" fillId="0" borderId="15" xfId="2" applyNumberFormat="1" applyFont="1" applyFill="1" applyBorder="1"/>
    <xf numFmtId="0" fontId="5" fillId="0" borderId="0" xfId="0" applyFont="1" applyFill="1"/>
    <xf numFmtId="3" fontId="7" fillId="0" borderId="0" xfId="0" applyNumberFormat="1" applyFont="1" applyFill="1" applyBorder="1"/>
    <xf numFmtId="0" fontId="0" fillId="0" borderId="0" xfId="0" applyFill="1" applyBorder="1"/>
    <xf numFmtId="0" fontId="0" fillId="0" borderId="0" xfId="0" applyFill="1"/>
    <xf numFmtId="0" fontId="0" fillId="0" borderId="0" xfId="0" applyBorder="1"/>
    <xf numFmtId="0" fontId="16" fillId="0" borderId="0" xfId="0" applyFont="1"/>
    <xf numFmtId="0" fontId="5" fillId="0" borderId="10" xfId="6" applyFont="1" applyFill="1" applyBorder="1" applyAlignment="1">
      <alignment horizontal="left" wrapText="1"/>
    </xf>
    <xf numFmtId="3" fontId="9" fillId="0" borderId="0" xfId="6" applyNumberFormat="1" applyFont="1" applyFill="1" applyBorder="1"/>
    <xf numFmtId="1" fontId="9" fillId="0" borderId="0" xfId="2" applyNumberFormat="1" applyFont="1" applyFill="1" applyBorder="1"/>
    <xf numFmtId="3" fontId="9" fillId="0" borderId="0" xfId="2" applyNumberFormat="1" applyFont="1" applyFill="1" applyBorder="1"/>
    <xf numFmtId="0" fontId="0" fillId="0" borderId="8" xfId="0" applyBorder="1"/>
    <xf numFmtId="0" fontId="9" fillId="0" borderId="6" xfId="6" applyFont="1" applyFill="1" applyBorder="1"/>
    <xf numFmtId="3" fontId="9" fillId="0" borderId="2" xfId="6" applyNumberFormat="1" applyFont="1" applyFill="1" applyBorder="1"/>
    <xf numFmtId="3" fontId="9" fillId="0" borderId="6" xfId="6" applyNumberFormat="1" applyFont="1" applyFill="1" applyBorder="1"/>
    <xf numFmtId="164" fontId="9" fillId="0" borderId="5" xfId="2" applyNumberFormat="1" applyFont="1" applyFill="1" applyBorder="1"/>
    <xf numFmtId="3" fontId="9" fillId="0" borderId="4" xfId="6" applyNumberFormat="1" applyFont="1" applyFill="1" applyBorder="1"/>
    <xf numFmtId="164" fontId="9" fillId="0" borderId="4" xfId="2" applyNumberFormat="1" applyFont="1" applyFill="1" applyBorder="1"/>
    <xf numFmtId="0" fontId="0" fillId="0" borderId="1" xfId="0" applyBorder="1"/>
    <xf numFmtId="0" fontId="9" fillId="0" borderId="0" xfId="6" applyFont="1" applyFill="1" applyBorder="1"/>
    <xf numFmtId="3" fontId="7" fillId="0" borderId="1" xfId="6" applyNumberFormat="1" applyFont="1" applyFill="1" applyBorder="1"/>
    <xf numFmtId="1" fontId="0" fillId="0" borderId="0" xfId="0" applyNumberFormat="1" applyFill="1"/>
    <xf numFmtId="1" fontId="0" fillId="0" borderId="1" xfId="0" applyNumberFormat="1" applyFill="1" applyBorder="1"/>
    <xf numFmtId="1" fontId="3" fillId="0" borderId="0" xfId="0" applyNumberFormat="1" applyFont="1" applyFill="1" applyBorder="1"/>
    <xf numFmtId="0" fontId="17" fillId="0" borderId="10" xfId="0" applyFont="1" applyFill="1" applyBorder="1"/>
    <xf numFmtId="0" fontId="5" fillId="0" borderId="1" xfId="0" applyFont="1" applyFill="1" applyBorder="1" applyAlignment="1">
      <alignment horizontal="left" wrapText="1"/>
    </xf>
    <xf numFmtId="0" fontId="5" fillId="0" borderId="8" xfId="0" applyFont="1" applyFill="1" applyBorder="1" applyAlignment="1">
      <alignment horizontal="left" wrapText="1"/>
    </xf>
    <xf numFmtId="17" fontId="5" fillId="0" borderId="1" xfId="0" applyNumberFormat="1" applyFont="1" applyFill="1" applyBorder="1" applyAlignment="1">
      <alignment horizontal="center" wrapText="1"/>
    </xf>
    <xf numFmtId="17" fontId="5" fillId="0" borderId="2" xfId="0" applyNumberFormat="1" applyFont="1" applyFill="1" applyBorder="1" applyAlignment="1">
      <alignment horizontal="center" wrapText="1"/>
    </xf>
    <xf numFmtId="0" fontId="5" fillId="0" borderId="10" xfId="0" applyFont="1" applyFill="1" applyBorder="1" applyAlignment="1">
      <alignment horizontal="center" wrapText="1"/>
    </xf>
    <xf numFmtId="0" fontId="5" fillId="0" borderId="3" xfId="0" applyFont="1" applyFill="1" applyBorder="1" applyAlignment="1">
      <alignment horizontal="center" wrapText="1"/>
    </xf>
    <xf numFmtId="0" fontId="5"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1" xfId="0" applyFont="1" applyFill="1" applyBorder="1" applyAlignment="1">
      <alignment horizontal="center" wrapText="1"/>
    </xf>
    <xf numFmtId="0" fontId="5" fillId="0" borderId="11" xfId="0" applyFont="1" applyFill="1" applyBorder="1" applyAlignment="1">
      <alignment horizontal="center" wrapText="1"/>
    </xf>
    <xf numFmtId="0" fontId="5" fillId="0" borderId="0" xfId="0" applyFont="1" applyFill="1" applyBorder="1" applyAlignment="1">
      <alignment horizontal="center" wrapText="1"/>
    </xf>
    <xf numFmtId="0" fontId="5" fillId="0" borderId="14" xfId="0" applyFont="1" applyFill="1" applyBorder="1" applyAlignment="1">
      <alignment horizontal="center" wrapText="1"/>
    </xf>
    <xf numFmtId="3" fontId="5" fillId="0" borderId="1" xfId="0" applyNumberFormat="1" applyFont="1" applyFill="1" applyBorder="1"/>
    <xf numFmtId="3" fontId="5" fillId="0" borderId="11" xfId="0" applyNumberFormat="1" applyFont="1" applyFill="1" applyBorder="1"/>
    <xf numFmtId="3" fontId="5" fillId="0" borderId="14" xfId="0" applyNumberFormat="1" applyFont="1" applyFill="1" applyBorder="1"/>
    <xf numFmtId="165" fontId="5" fillId="0" borderId="1" xfId="2" applyNumberFormat="1" applyFont="1" applyFill="1" applyBorder="1"/>
    <xf numFmtId="165" fontId="5" fillId="0" borderId="11" xfId="2" applyNumberFormat="1" applyFont="1" applyFill="1" applyBorder="1"/>
    <xf numFmtId="3" fontId="5" fillId="0" borderId="0" xfId="0" applyNumberFormat="1" applyFont="1" applyFill="1" applyBorder="1"/>
    <xf numFmtId="3" fontId="5" fillId="10" borderId="1" xfId="0" applyNumberFormat="1" applyFont="1" applyFill="1" applyBorder="1"/>
    <xf numFmtId="0" fontId="0" fillId="10" borderId="1" xfId="0" applyFill="1" applyBorder="1"/>
    <xf numFmtId="0" fontId="0" fillId="10" borderId="0" xfId="0" applyFill="1" applyBorder="1"/>
    <xf numFmtId="165" fontId="5" fillId="10" borderId="1" xfId="2" applyNumberFormat="1" applyFont="1" applyFill="1" applyBorder="1"/>
    <xf numFmtId="165" fontId="5" fillId="10" borderId="11" xfId="2" applyNumberFormat="1" applyFont="1" applyFill="1" applyBorder="1"/>
    <xf numFmtId="0" fontId="5" fillId="0" borderId="7" xfId="0" applyFont="1" applyFill="1" applyBorder="1"/>
    <xf numFmtId="0" fontId="0" fillId="0" borderId="9" xfId="0" applyFont="1" applyFill="1" applyBorder="1"/>
    <xf numFmtId="0" fontId="0" fillId="0" borderId="7" xfId="0" applyBorder="1"/>
    <xf numFmtId="0" fontId="0" fillId="0" borderId="9" xfId="0" applyBorder="1"/>
    <xf numFmtId="165" fontId="5" fillId="0" borderId="8" xfId="2" applyNumberFormat="1" applyFont="1" applyFill="1" applyBorder="1"/>
    <xf numFmtId="165" fontId="5" fillId="0" borderId="7" xfId="2" applyNumberFormat="1" applyFont="1" applyFill="1" applyBorder="1"/>
    <xf numFmtId="0" fontId="9" fillId="0" borderId="10" xfId="0" applyFont="1" applyFill="1" applyBorder="1"/>
    <xf numFmtId="3" fontId="9" fillId="0" borderId="10" xfId="0" applyNumberFormat="1" applyFont="1" applyFill="1" applyBorder="1"/>
    <xf numFmtId="3" fontId="9" fillId="0" borderId="1" xfId="0" applyNumberFormat="1" applyFont="1" applyFill="1" applyBorder="1"/>
    <xf numFmtId="165" fontId="9" fillId="0" borderId="1" xfId="2" applyNumberFormat="1" applyFont="1" applyFill="1" applyBorder="1"/>
    <xf numFmtId="165" fontId="9" fillId="0" borderId="11" xfId="2" applyNumberFormat="1" applyFont="1" applyFill="1" applyBorder="1"/>
    <xf numFmtId="0" fontId="9" fillId="0" borderId="1" xfId="0" applyFont="1" applyFill="1" applyBorder="1"/>
    <xf numFmtId="3" fontId="9" fillId="0" borderId="11" xfId="0" applyNumberFormat="1" applyFont="1" applyFill="1" applyBorder="1"/>
    <xf numFmtId="3" fontId="9" fillId="0" borderId="0" xfId="0" applyNumberFormat="1" applyFont="1" applyFill="1" applyBorder="1"/>
    <xf numFmtId="0" fontId="9" fillId="0" borderId="7" xfId="0" applyFont="1" applyFill="1" applyBorder="1"/>
    <xf numFmtId="3" fontId="9" fillId="0" borderId="8" xfId="0" applyNumberFormat="1" applyFont="1" applyFill="1" applyBorder="1"/>
    <xf numFmtId="3" fontId="9" fillId="0" borderId="7" xfId="0" applyNumberFormat="1" applyFont="1" applyFill="1" applyBorder="1"/>
    <xf numFmtId="3" fontId="9" fillId="0" borderId="15" xfId="0" applyNumberFormat="1" applyFont="1" applyFill="1" applyBorder="1"/>
    <xf numFmtId="165" fontId="9" fillId="0" borderId="8" xfId="2" applyNumberFormat="1" applyFont="1" applyFill="1" applyBorder="1"/>
    <xf numFmtId="165" fontId="9" fillId="0" borderId="7" xfId="2" applyNumberFormat="1" applyFont="1" applyFill="1" applyBorder="1"/>
    <xf numFmtId="165" fontId="9" fillId="0" borderId="0" xfId="2" applyNumberFormat="1" applyFont="1" applyFill="1" applyBorder="1"/>
    <xf numFmtId="0" fontId="0" fillId="0" borderId="10" xfId="0" applyBorder="1"/>
    <xf numFmtId="0" fontId="0" fillId="0" borderId="11" xfId="0" applyBorder="1"/>
    <xf numFmtId="0" fontId="18" fillId="0" borderId="1" xfId="0" applyFont="1" applyFill="1" applyBorder="1" applyAlignment="1">
      <alignment horizontal="left" vertical="center" wrapText="1"/>
    </xf>
    <xf numFmtId="0" fontId="0" fillId="0" borderId="3" xfId="0" applyBorder="1"/>
    <xf numFmtId="3" fontId="7" fillId="0" borderId="14" xfId="0" applyNumberFormat="1" applyFont="1" applyFill="1" applyBorder="1" applyAlignment="1">
      <alignment horizontal="right"/>
    </xf>
    <xf numFmtId="1" fontId="7" fillId="0" borderId="14" xfId="2" applyNumberFormat="1" applyFont="1" applyFill="1" applyBorder="1" applyAlignment="1">
      <alignment horizontal="right"/>
    </xf>
    <xf numFmtId="165" fontId="5" fillId="0" borderId="14" xfId="2" applyNumberFormat="1" applyFont="1" applyFill="1" applyBorder="1"/>
    <xf numFmtId="165" fontId="7" fillId="0" borderId="11" xfId="2" applyNumberFormat="1" applyFont="1" applyFill="1" applyBorder="1"/>
    <xf numFmtId="0" fontId="5" fillId="0" borderId="11" xfId="0" applyFont="1" applyFill="1" applyBorder="1"/>
    <xf numFmtId="3" fontId="7" fillId="0" borderId="14" xfId="0" applyNumberFormat="1" applyFont="1" applyFill="1" applyBorder="1"/>
    <xf numFmtId="1" fontId="7" fillId="0" borderId="14" xfId="0" applyNumberFormat="1" applyFont="1" applyFill="1" applyBorder="1"/>
    <xf numFmtId="165" fontId="9" fillId="0" borderId="3" xfId="2" applyNumberFormat="1" applyFont="1" applyFill="1" applyBorder="1"/>
    <xf numFmtId="165" fontId="9" fillId="0" borderId="13" xfId="2" applyNumberFormat="1" applyFont="1" applyFill="1" applyBorder="1"/>
    <xf numFmtId="0" fontId="5" fillId="0" borderId="8" xfId="0" applyFont="1" applyFill="1" applyBorder="1"/>
    <xf numFmtId="0" fontId="5" fillId="0" borderId="15" xfId="0" applyFont="1" applyFill="1" applyBorder="1"/>
    <xf numFmtId="0" fontId="0" fillId="0" borderId="15" xfId="0" applyBorder="1"/>
    <xf numFmtId="165" fontId="5" fillId="0" borderId="1" xfId="2" applyNumberFormat="1" applyFont="1" applyFill="1" applyBorder="1" applyAlignment="1">
      <alignment horizontal="right"/>
    </xf>
    <xf numFmtId="165" fontId="5" fillId="0" borderId="11" xfId="2" applyNumberFormat="1" applyFont="1" applyFill="1" applyBorder="1" applyAlignment="1">
      <alignment horizontal="right"/>
    </xf>
    <xf numFmtId="165" fontId="5" fillId="0" borderId="0" xfId="2" applyNumberFormat="1" applyFont="1" applyFill="1" applyBorder="1" applyAlignment="1">
      <alignment horizontal="right"/>
    </xf>
    <xf numFmtId="165" fontId="5" fillId="0" borderId="14" xfId="2" applyNumberFormat="1" applyFont="1" applyFill="1" applyBorder="1" applyAlignment="1">
      <alignment horizontal="right"/>
    </xf>
    <xf numFmtId="3" fontId="5" fillId="10" borderId="11" xfId="0" applyNumberFormat="1" applyFont="1" applyFill="1" applyBorder="1"/>
    <xf numFmtId="3" fontId="5" fillId="10" borderId="0" xfId="0" applyNumberFormat="1" applyFont="1" applyFill="1" applyBorder="1"/>
    <xf numFmtId="165" fontId="5" fillId="10" borderId="1" xfId="2" applyNumberFormat="1" applyFont="1" applyFill="1" applyBorder="1" applyAlignment="1">
      <alignment horizontal="right"/>
    </xf>
    <xf numFmtId="165" fontId="5" fillId="10" borderId="11" xfId="2" applyNumberFormat="1" applyFont="1" applyFill="1" applyBorder="1" applyAlignment="1">
      <alignment horizontal="right"/>
    </xf>
    <xf numFmtId="165" fontId="5" fillId="10" borderId="14" xfId="2" applyNumberFormat="1" applyFont="1" applyFill="1" applyBorder="1" applyAlignment="1">
      <alignment horizontal="right"/>
    </xf>
    <xf numFmtId="3" fontId="5" fillId="0" borderId="1" xfId="0" applyNumberFormat="1" applyFont="1" applyFill="1" applyBorder="1" applyAlignment="1">
      <alignment horizontal="right"/>
    </xf>
    <xf numFmtId="3" fontId="5" fillId="10" borderId="1" xfId="0" applyNumberFormat="1" applyFont="1" applyFill="1" applyBorder="1" applyAlignment="1">
      <alignment horizontal="right"/>
    </xf>
    <xf numFmtId="3" fontId="5" fillId="10" borderId="11" xfId="0" applyNumberFormat="1" applyFont="1" applyFill="1" applyBorder="1" applyAlignment="1">
      <alignment horizontal="right"/>
    </xf>
    <xf numFmtId="3" fontId="5" fillId="0" borderId="11" xfId="0" applyNumberFormat="1" applyFont="1" applyFill="1" applyBorder="1" applyAlignment="1">
      <alignment horizontal="right"/>
    </xf>
    <xf numFmtId="1" fontId="0" fillId="0" borderId="11" xfId="0" applyNumberFormat="1" applyBorder="1"/>
    <xf numFmtId="3" fontId="5" fillId="0" borderId="15" xfId="0" applyNumberFormat="1" applyFont="1" applyFill="1" applyBorder="1"/>
    <xf numFmtId="165" fontId="5" fillId="0" borderId="8" xfId="2" applyNumberFormat="1" applyFont="1" applyFill="1" applyBorder="1" applyAlignment="1">
      <alignment horizontal="right"/>
    </xf>
    <xf numFmtId="165" fontId="5" fillId="0" borderId="15" xfId="2" applyNumberFormat="1" applyFont="1" applyFill="1" applyBorder="1" applyAlignment="1">
      <alignment horizontal="right"/>
    </xf>
    <xf numFmtId="3" fontId="9" fillId="0" borderId="3" xfId="0" applyNumberFormat="1" applyFont="1" applyFill="1" applyBorder="1"/>
    <xf numFmtId="3" fontId="9" fillId="0" borderId="12" xfId="0" applyNumberFormat="1" applyFont="1" applyFill="1" applyBorder="1"/>
    <xf numFmtId="165" fontId="9" fillId="0" borderId="1" xfId="2" applyNumberFormat="1" applyFont="1" applyFill="1" applyBorder="1" applyAlignment="1">
      <alignment horizontal="right"/>
    </xf>
    <xf numFmtId="165" fontId="9" fillId="0" borderId="3" xfId="2" applyNumberFormat="1" applyFont="1" applyFill="1" applyBorder="1" applyAlignment="1">
      <alignment horizontal="right"/>
    </xf>
    <xf numFmtId="165" fontId="9" fillId="0" borderId="13" xfId="2" applyNumberFormat="1" applyFont="1" applyFill="1" applyBorder="1" applyAlignment="1">
      <alignment horizontal="right"/>
    </xf>
    <xf numFmtId="165" fontId="9" fillId="0" borderId="11" xfId="2" applyNumberFormat="1" applyFont="1" applyFill="1" applyBorder="1" applyAlignment="1">
      <alignment horizontal="right"/>
    </xf>
    <xf numFmtId="165" fontId="9" fillId="0" borderId="14" xfId="2" applyNumberFormat="1" applyFont="1" applyFill="1" applyBorder="1" applyAlignment="1">
      <alignment horizontal="right"/>
    </xf>
    <xf numFmtId="165" fontId="9" fillId="0" borderId="8" xfId="2" applyNumberFormat="1" applyFont="1" applyFill="1" applyBorder="1" applyAlignment="1">
      <alignment horizontal="right"/>
    </xf>
    <xf numFmtId="165" fontId="9" fillId="0" borderId="7" xfId="2" applyNumberFormat="1" applyFont="1" applyFill="1" applyBorder="1" applyAlignment="1">
      <alignment horizontal="right"/>
    </xf>
    <xf numFmtId="165" fontId="9" fillId="0" borderId="15" xfId="2" applyNumberFormat="1" applyFont="1" applyFill="1" applyBorder="1" applyAlignment="1">
      <alignment horizontal="right"/>
    </xf>
    <xf numFmtId="0" fontId="5" fillId="0" borderId="13" xfId="0" applyFont="1" applyFill="1" applyBorder="1" applyAlignment="1">
      <alignment horizontal="right" wrapText="1"/>
    </xf>
    <xf numFmtId="0" fontId="15" fillId="0" borderId="3" xfId="0" applyFont="1" applyBorder="1" applyAlignment="1">
      <alignment horizontal="right"/>
    </xf>
    <xf numFmtId="166" fontId="7" fillId="0" borderId="14" xfId="0" applyNumberFormat="1" applyFont="1" applyFill="1" applyBorder="1"/>
    <xf numFmtId="165" fontId="15" fillId="0" borderId="11" xfId="2" applyNumberFormat="1" applyFont="1" applyBorder="1" applyAlignment="1">
      <alignment horizontal="right"/>
    </xf>
    <xf numFmtId="165" fontId="15" fillId="0" borderId="7" xfId="2" applyNumberFormat="1" applyFont="1" applyBorder="1" applyAlignment="1">
      <alignment horizontal="right"/>
    </xf>
    <xf numFmtId="3" fontId="19" fillId="0" borderId="13" xfId="0" applyNumberFormat="1" applyFont="1" applyFill="1" applyBorder="1"/>
    <xf numFmtId="1" fontId="19" fillId="0" borderId="13" xfId="2" applyNumberFormat="1" applyFont="1" applyFill="1" applyBorder="1"/>
    <xf numFmtId="0" fontId="5" fillId="0" borderId="12" xfId="6" applyFont="1" applyFill="1" applyBorder="1" applyAlignment="1">
      <alignment horizontal="left" wrapText="1"/>
    </xf>
    <xf numFmtId="0" fontId="5" fillId="0" borderId="0" xfId="6" applyFont="1" applyFill="1" applyBorder="1" applyAlignment="1">
      <alignment horizontal="left" wrapText="1"/>
    </xf>
    <xf numFmtId="0" fontId="18" fillId="0" borderId="0" xfId="6" applyFont="1" applyFill="1" applyBorder="1" applyAlignment="1">
      <alignment horizontal="left" wrapText="1"/>
    </xf>
    <xf numFmtId="1" fontId="5" fillId="0" borderId="0" xfId="6" applyNumberFormat="1" applyFont="1" applyFill="1" applyBorder="1" applyAlignment="1" applyProtection="1">
      <alignment horizontal="right"/>
      <protection locked="0"/>
    </xf>
    <xf numFmtId="3" fontId="5" fillId="0" borderId="14" xfId="6" applyNumberFormat="1" applyFont="1" applyFill="1" applyBorder="1"/>
    <xf numFmtId="0" fontId="5" fillId="0" borderId="0" xfId="6" applyFont="1" applyFill="1" applyBorder="1"/>
    <xf numFmtId="1" fontId="0" fillId="0" borderId="0" xfId="0" applyNumberFormat="1"/>
    <xf numFmtId="1" fontId="5" fillId="0" borderId="0" xfId="6" applyNumberFormat="1" applyFont="1" applyFill="1" applyBorder="1" applyProtection="1">
      <protection locked="0"/>
    </xf>
    <xf numFmtId="0" fontId="18" fillId="0" borderId="0" xfId="6" applyFont="1" applyFill="1" applyBorder="1"/>
    <xf numFmtId="0" fontId="5" fillId="0" borderId="0" xfId="6" applyFont="1" applyFill="1" applyBorder="1" applyAlignment="1">
      <alignment wrapText="1"/>
    </xf>
    <xf numFmtId="3" fontId="5" fillId="0" borderId="1" xfId="6" applyNumberFormat="1" applyFont="1" applyFill="1" applyBorder="1" applyAlignment="1">
      <alignment horizontal="right"/>
    </xf>
    <xf numFmtId="1" fontId="5" fillId="0" borderId="9" xfId="6" applyNumberFormat="1" applyFont="1" applyFill="1" applyBorder="1"/>
    <xf numFmtId="1" fontId="5" fillId="0" borderId="15" xfId="2" applyNumberFormat="1" applyFont="1" applyFill="1" applyBorder="1"/>
    <xf numFmtId="1" fontId="5" fillId="0" borderId="8" xfId="6" applyNumberFormat="1" applyFont="1" applyFill="1" applyBorder="1"/>
    <xf numFmtId="1" fontId="5" fillId="0" borderId="9" xfId="2" applyNumberFormat="1" applyFont="1" applyFill="1" applyBorder="1"/>
    <xf numFmtId="0" fontId="9" fillId="0" borderId="12" xfId="6" applyFont="1" applyFill="1" applyBorder="1"/>
    <xf numFmtId="3" fontId="9" fillId="0" borderId="13" xfId="6" applyNumberFormat="1" applyFont="1" applyFill="1" applyBorder="1"/>
    <xf numFmtId="0" fontId="9" fillId="0" borderId="1" xfId="6" applyFont="1" applyFill="1" applyBorder="1"/>
    <xf numFmtId="3" fontId="9" fillId="0" borderId="14" xfId="6" applyNumberFormat="1" applyFont="1" applyFill="1" applyBorder="1"/>
    <xf numFmtId="0" fontId="5" fillId="0" borderId="8" xfId="6" applyFont="1" applyFill="1" applyBorder="1"/>
    <xf numFmtId="0" fontId="5" fillId="0" borderId="9" xfId="6" applyFont="1" applyFill="1" applyBorder="1"/>
    <xf numFmtId="0" fontId="9" fillId="0" borderId="7" xfId="6" applyFont="1" applyFill="1" applyBorder="1"/>
    <xf numFmtId="0" fontId="9" fillId="0" borderId="9" xfId="6" applyFont="1" applyFill="1" applyBorder="1"/>
    <xf numFmtId="0" fontId="5" fillId="0" borderId="15" xfId="6" applyFont="1" applyFill="1" applyBorder="1"/>
    <xf numFmtId="165" fontId="5" fillId="0" borderId="15" xfId="2" applyNumberFormat="1" applyFont="1" applyFill="1" applyBorder="1"/>
    <xf numFmtId="165" fontId="0" fillId="0" borderId="0" xfId="2" applyNumberFormat="1" applyFont="1"/>
    <xf numFmtId="0" fontId="20" fillId="0" borderId="0" xfId="0" applyFont="1" applyFill="1" applyBorder="1" applyAlignment="1">
      <alignment horizontal="center" vertical="top" wrapText="1"/>
    </xf>
    <xf numFmtId="3" fontId="21" fillId="0" borderId="0" xfId="0" applyNumberFormat="1" applyFont="1" applyFill="1" applyBorder="1" applyAlignment="1">
      <alignment vertical="top" wrapText="1"/>
    </xf>
    <xf numFmtId="165" fontId="21" fillId="0" borderId="0" xfId="2" applyNumberFormat="1" applyFont="1" applyFill="1" applyBorder="1" applyAlignment="1">
      <alignment vertical="top" wrapText="1"/>
    </xf>
    <xf numFmtId="0" fontId="21" fillId="0" borderId="0" xfId="0" applyFont="1" applyFill="1" applyBorder="1" applyAlignment="1">
      <alignment vertical="top" wrapText="1"/>
    </xf>
    <xf numFmtId="0" fontId="20" fillId="0" borderId="0" xfId="0" applyFont="1" applyFill="1" applyBorder="1" applyAlignment="1">
      <alignment vertical="top" wrapText="1"/>
    </xf>
    <xf numFmtId="0" fontId="22" fillId="0" borderId="0" xfId="0" applyFont="1" applyFill="1" applyBorder="1"/>
    <xf numFmtId="0" fontId="9" fillId="0" borderId="3" xfId="6" applyFont="1" applyFill="1" applyBorder="1" applyAlignment="1">
      <alignment horizontal="center" wrapText="1"/>
    </xf>
    <xf numFmtId="165" fontId="9" fillId="0" borderId="11" xfId="2" applyNumberFormat="1" applyFont="1" applyFill="1" applyBorder="1" applyAlignment="1">
      <alignment horizontal="right" wrapText="1"/>
    </xf>
    <xf numFmtId="165" fontId="9" fillId="0" borderId="3" xfId="2" applyNumberFormat="1" applyFont="1" applyFill="1" applyBorder="1" applyAlignment="1">
      <alignment horizontal="right" wrapText="1"/>
    </xf>
    <xf numFmtId="165" fontId="9" fillId="0" borderId="14" xfId="2" applyNumberFormat="1" applyFont="1" applyFill="1" applyBorder="1"/>
    <xf numFmtId="165" fontId="9" fillId="0" borderId="7" xfId="2" applyNumberFormat="1" applyFont="1" applyFill="1" applyBorder="1" applyAlignment="1">
      <alignment horizontal="right" wrapText="1"/>
    </xf>
    <xf numFmtId="0" fontId="24" fillId="0" borderId="0" xfId="4" applyFont="1" applyFill="1" applyBorder="1" applyAlignment="1">
      <alignment horizontal="left"/>
    </xf>
    <xf numFmtId="0" fontId="9" fillId="0" borderId="0" xfId="0" applyFont="1" applyFill="1"/>
    <xf numFmtId="0" fontId="0" fillId="0" borderId="0" xfId="0" applyFont="1" applyFill="1"/>
    <xf numFmtId="0" fontId="5" fillId="0" borderId="10" xfId="0" applyFont="1" applyFill="1" applyBorder="1"/>
    <xf numFmtId="0" fontId="5" fillId="0" borderId="10" xfId="0" applyFont="1" applyFill="1" applyBorder="1" applyAlignment="1">
      <alignment horizontal="center" wrapText="1"/>
    </xf>
    <xf numFmtId="0" fontId="5" fillId="0" borderId="2" xfId="0" applyFont="1" applyFill="1" applyBorder="1" applyAlignment="1">
      <alignment horizontal="center" wrapText="1"/>
    </xf>
    <xf numFmtId="0" fontId="5" fillId="10" borderId="2" xfId="0" applyFont="1" applyFill="1" applyBorder="1" applyAlignment="1">
      <alignment horizont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10" borderId="3" xfId="0" applyFont="1" applyFill="1" applyBorder="1" applyAlignment="1">
      <alignment horizontal="center" wrapText="1"/>
    </xf>
    <xf numFmtId="0" fontId="9" fillId="0" borderId="11" xfId="0" applyFont="1" applyFill="1" applyBorder="1"/>
    <xf numFmtId="0" fontId="5" fillId="0" borderId="0" xfId="0" applyFont="1" applyFill="1" applyBorder="1"/>
    <xf numFmtId="0" fontId="5" fillId="0" borderId="14" xfId="0" applyFont="1" applyFill="1" applyBorder="1"/>
    <xf numFmtId="0" fontId="5" fillId="10" borderId="11" xfId="0" applyFont="1" applyFill="1" applyBorder="1"/>
    <xf numFmtId="0" fontId="21" fillId="0" borderId="11" xfId="0" applyFont="1" applyFill="1" applyBorder="1" applyAlignment="1">
      <alignment vertical="top" wrapText="1"/>
    </xf>
    <xf numFmtId="3" fontId="9" fillId="0" borderId="14" xfId="0" applyNumberFormat="1" applyFont="1" applyFill="1" applyBorder="1"/>
    <xf numFmtId="3" fontId="9" fillId="10" borderId="11" xfId="0" applyNumberFormat="1" applyFont="1" applyFill="1" applyBorder="1"/>
    <xf numFmtId="0" fontId="25" fillId="0" borderId="14" xfId="0" applyFont="1" applyFill="1" applyBorder="1"/>
    <xf numFmtId="0" fontId="25" fillId="0" borderId="11" xfId="0" applyFont="1" applyFill="1" applyBorder="1"/>
    <xf numFmtId="3" fontId="25" fillId="10" borderId="11" xfId="0" applyNumberFormat="1" applyFont="1" applyFill="1" applyBorder="1"/>
    <xf numFmtId="3" fontId="25" fillId="0" borderId="11" xfId="0" applyNumberFormat="1" applyFont="1" applyFill="1" applyBorder="1"/>
    <xf numFmtId="0" fontId="25" fillId="10" borderId="11" xfId="0" applyFont="1" applyFill="1" applyBorder="1"/>
    <xf numFmtId="0" fontId="5" fillId="0" borderId="11" xfId="0" quotePrefix="1" applyFont="1" applyFill="1" applyBorder="1"/>
    <xf numFmtId="0" fontId="5" fillId="0" borderId="11" xfId="0" quotePrefix="1" applyNumberFormat="1" applyFont="1" applyFill="1" applyBorder="1" applyAlignment="1">
      <alignment horizontal="left"/>
    </xf>
    <xf numFmtId="0" fontId="9" fillId="10" borderId="11" xfId="0" applyFont="1" applyFill="1" applyBorder="1"/>
    <xf numFmtId="0" fontId="0" fillId="0" borderId="14" xfId="0" applyBorder="1"/>
    <xf numFmtId="0" fontId="5" fillId="0" borderId="9" xfId="0" applyFont="1" applyFill="1" applyBorder="1"/>
    <xf numFmtId="0" fontId="5" fillId="10" borderId="7" xfId="0" applyFont="1" applyFill="1" applyBorder="1"/>
    <xf numFmtId="0" fontId="5" fillId="0" borderId="3" xfId="0" applyFont="1" applyFill="1" applyBorder="1" applyAlignment="1">
      <alignment horizontal="center" wrapText="1"/>
    </xf>
    <xf numFmtId="165" fontId="26" fillId="0" borderId="11" xfId="2" applyNumberFormat="1" applyFont="1" applyFill="1" applyBorder="1"/>
    <xf numFmtId="166" fontId="5" fillId="0" borderId="11" xfId="0" applyNumberFormat="1" applyFont="1" applyFill="1" applyBorder="1"/>
    <xf numFmtId="165" fontId="5" fillId="0" borderId="11" xfId="0" applyNumberFormat="1" applyFont="1" applyFill="1" applyBorder="1"/>
    <xf numFmtId="166" fontId="25" fillId="0" borderId="11" xfId="0" applyNumberFormat="1" applyFont="1" applyFill="1" applyBorder="1"/>
    <xf numFmtId="165" fontId="25" fillId="0" borderId="11" xfId="0" applyNumberFormat="1" applyFont="1" applyFill="1" applyBorder="1"/>
    <xf numFmtId="0" fontId="5" fillId="0" borderId="1" xfId="0" quotePrefix="1" applyFont="1" applyFill="1" applyBorder="1"/>
    <xf numFmtId="3" fontId="5" fillId="0" borderId="7" xfId="0" applyNumberFormat="1" applyFont="1" applyFill="1" applyBorder="1"/>
    <xf numFmtId="0" fontId="5" fillId="0" borderId="0" xfId="0" applyFont="1" applyFill="1" applyAlignment="1">
      <alignment horizontal="left" wrapText="1"/>
    </xf>
    <xf numFmtId="0" fontId="24" fillId="0" borderId="0" xfId="4" applyFont="1" applyFill="1" applyAlignment="1">
      <alignment horizontal="right"/>
    </xf>
    <xf numFmtId="0" fontId="5" fillId="0" borderId="15" xfId="0" applyFont="1" applyFill="1" applyBorder="1" applyAlignment="1">
      <alignment horizontal="center" wrapText="1"/>
    </xf>
    <xf numFmtId="164" fontId="5" fillId="0" borderId="11" xfId="0" applyNumberFormat="1" applyFont="1" applyFill="1" applyBorder="1"/>
    <xf numFmtId="166" fontId="5" fillId="0" borderId="14" xfId="0" applyNumberFormat="1" applyFont="1" applyFill="1" applyBorder="1"/>
    <xf numFmtId="166" fontId="5" fillId="10" borderId="11" xfId="0" applyNumberFormat="1" applyFont="1" applyFill="1" applyBorder="1"/>
    <xf numFmtId="164" fontId="9" fillId="0" borderId="11" xfId="0" applyNumberFormat="1" applyFont="1" applyFill="1" applyBorder="1"/>
    <xf numFmtId="166" fontId="9" fillId="0" borderId="14" xfId="0" applyNumberFormat="1" applyFont="1" applyFill="1" applyBorder="1"/>
    <xf numFmtId="166" fontId="9" fillId="0" borderId="11" xfId="0" applyNumberFormat="1" applyFont="1" applyFill="1" applyBorder="1"/>
    <xf numFmtId="166" fontId="9" fillId="10" borderId="11" xfId="0" applyNumberFormat="1" applyFont="1" applyFill="1" applyBorder="1"/>
    <xf numFmtId="164" fontId="27" fillId="0" borderId="11" xfId="0" applyNumberFormat="1" applyFont="1" applyFill="1" applyBorder="1"/>
    <xf numFmtId="166" fontId="25" fillId="10" borderId="11" xfId="0" applyNumberFormat="1" applyFont="1" applyFill="1" applyBorder="1"/>
    <xf numFmtId="166" fontId="6" fillId="0" borderId="11" xfId="0" applyNumberFormat="1" applyFont="1" applyFill="1" applyBorder="1"/>
    <xf numFmtId="166" fontId="6" fillId="10" borderId="11" xfId="0" applyNumberFormat="1" applyFont="1" applyFill="1" applyBorder="1"/>
    <xf numFmtId="0" fontId="28" fillId="0" borderId="0" xfId="0" applyFont="1" applyFill="1"/>
    <xf numFmtId="0" fontId="9" fillId="0" borderId="0" xfId="0" applyFont="1" applyFill="1" applyAlignment="1">
      <alignment wrapText="1"/>
    </xf>
    <xf numFmtId="0" fontId="24" fillId="0" borderId="0" xfId="4" applyFont="1" applyFill="1" applyBorder="1" applyAlignment="1">
      <alignment horizontal="right"/>
    </xf>
    <xf numFmtId="0" fontId="9" fillId="0" borderId="9" xfId="0" applyFont="1" applyFill="1" applyBorder="1"/>
    <xf numFmtId="0" fontId="5" fillId="0" borderId="2" xfId="0" applyFont="1" applyFill="1" applyBorder="1" applyAlignment="1">
      <alignment wrapText="1"/>
    </xf>
    <xf numFmtId="167" fontId="5" fillId="0" borderId="1" xfId="1" applyNumberFormat="1" applyFont="1" applyFill="1" applyBorder="1"/>
    <xf numFmtId="9" fontId="5" fillId="0" borderId="11" xfId="2" applyFont="1" applyFill="1" applyBorder="1"/>
    <xf numFmtId="167" fontId="5" fillId="0" borderId="1" xfId="1" applyNumberFormat="1" applyFont="1" applyFill="1" applyBorder="1" applyAlignment="1">
      <alignment horizontal="right"/>
    </xf>
    <xf numFmtId="9" fontId="9" fillId="0" borderId="3" xfId="2" applyFont="1" applyFill="1" applyBorder="1"/>
    <xf numFmtId="3" fontId="9" fillId="0" borderId="3" xfId="0" applyNumberFormat="1" applyFont="1" applyFill="1" applyBorder="1" applyAlignment="1">
      <alignment horizontal="right"/>
    </xf>
    <xf numFmtId="0" fontId="5" fillId="0" borderId="0" xfId="0" applyFont="1" applyFill="1" applyAlignment="1">
      <alignment wrapText="1"/>
    </xf>
    <xf numFmtId="0" fontId="29" fillId="0" borderId="0" xfId="0" applyFont="1" applyFill="1" applyBorder="1" applyAlignment="1">
      <alignment vertical="center"/>
    </xf>
    <xf numFmtId="0" fontId="9" fillId="0" borderId="0" xfId="0" applyFont="1" applyFill="1" applyBorder="1"/>
    <xf numFmtId="0" fontId="5" fillId="0" borderId="16" xfId="0" applyFont="1" applyFill="1" applyBorder="1" applyAlignment="1">
      <alignment wrapText="1"/>
    </xf>
    <xf numFmtId="0" fontId="5" fillId="0" borderId="5" xfId="0" applyFont="1" applyFill="1" applyBorder="1" applyAlignment="1">
      <alignment wrapText="1"/>
    </xf>
    <xf numFmtId="0" fontId="5" fillId="0" borderId="17" xfId="0" applyFont="1" applyFill="1" applyBorder="1"/>
    <xf numFmtId="167" fontId="5" fillId="0" borderId="17" xfId="1" applyNumberFormat="1" applyFont="1" applyFill="1" applyBorder="1"/>
    <xf numFmtId="167" fontId="5" fillId="0" borderId="0" xfId="1" applyNumberFormat="1" applyFont="1" applyFill="1" applyBorder="1"/>
    <xf numFmtId="1" fontId="5" fillId="0" borderId="11" xfId="2" applyNumberFormat="1" applyFont="1" applyFill="1" applyBorder="1"/>
    <xf numFmtId="3" fontId="5" fillId="0" borderId="17" xfId="0" applyNumberFormat="1" applyFont="1" applyFill="1" applyBorder="1"/>
    <xf numFmtId="3" fontId="9" fillId="0" borderId="18" xfId="0" applyNumberFormat="1" applyFont="1" applyFill="1" applyBorder="1"/>
    <xf numFmtId="1" fontId="9" fillId="0" borderId="3" xfId="2" applyNumberFormat="1" applyFont="1" applyFill="1" applyBorder="1"/>
    <xf numFmtId="0" fontId="5" fillId="0" borderId="19" xfId="0" applyFont="1" applyFill="1" applyBorder="1"/>
    <xf numFmtId="0" fontId="5" fillId="0" borderId="0" xfId="0" quotePrefix="1" applyFont="1" applyFill="1" applyAlignment="1">
      <alignment horizontal="center" wrapText="1"/>
    </xf>
    <xf numFmtId="0" fontId="6" fillId="0" borderId="9" xfId="0" applyFont="1" applyFill="1" applyBorder="1"/>
    <xf numFmtId="0" fontId="6" fillId="0" borderId="0" xfId="0" applyFont="1" applyFill="1"/>
    <xf numFmtId="0" fontId="11" fillId="0" borderId="5" xfId="0" applyFont="1" applyFill="1" applyBorder="1"/>
    <xf numFmtId="0" fontId="5" fillId="0" borderId="5" xfId="8" applyFont="1" applyFill="1" applyBorder="1" applyAlignment="1">
      <alignment horizontal="center" wrapText="1"/>
    </xf>
    <xf numFmtId="0" fontId="5" fillId="0" borderId="4" xfId="8" applyFont="1" applyFill="1" applyBorder="1" applyAlignment="1">
      <alignment horizontal="center" wrapText="1"/>
    </xf>
    <xf numFmtId="0" fontId="30" fillId="0" borderId="3" xfId="0" applyFont="1" applyFill="1" applyBorder="1" applyAlignment="1">
      <alignment horizontal="left" vertical="top"/>
    </xf>
    <xf numFmtId="0" fontId="30" fillId="0" borderId="3" xfId="0" applyFont="1" applyFill="1" applyBorder="1" applyAlignment="1">
      <alignment vertical="top" wrapText="1"/>
    </xf>
    <xf numFmtId="165" fontId="31" fillId="0" borderId="0" xfId="0" applyNumberFormat="1" applyFont="1" applyFill="1" applyAlignment="1">
      <alignment vertical="top" wrapText="1"/>
    </xf>
    <xf numFmtId="165" fontId="30" fillId="0" borderId="12" xfId="0" applyNumberFormat="1" applyFont="1" applyFill="1" applyBorder="1"/>
    <xf numFmtId="165" fontId="26" fillId="0" borderId="13" xfId="0" applyNumberFormat="1" applyFont="1" applyFill="1" applyBorder="1"/>
    <xf numFmtId="0" fontId="30" fillId="0" borderId="11" xfId="0" applyFont="1" applyFill="1" applyBorder="1" applyAlignment="1">
      <alignment horizontal="left" vertical="top"/>
    </xf>
    <xf numFmtId="0" fontId="30" fillId="0" borderId="11" xfId="0" applyFont="1" applyFill="1" applyBorder="1" applyAlignment="1">
      <alignment vertical="top" wrapText="1"/>
    </xf>
    <xf numFmtId="165" fontId="30" fillId="0" borderId="0" xfId="0" applyNumberFormat="1" applyFont="1" applyFill="1" applyBorder="1"/>
    <xf numFmtId="165" fontId="26" fillId="0" borderId="14" xfId="0" applyNumberFormat="1" applyFont="1" applyFill="1" applyBorder="1"/>
    <xf numFmtId="165" fontId="26" fillId="0" borderId="0" xfId="0" applyNumberFormat="1" applyFont="1" applyFill="1" applyBorder="1"/>
    <xf numFmtId="165" fontId="0" fillId="0" borderId="0" xfId="0" applyNumberFormat="1" applyFont="1" applyFill="1" applyAlignment="1">
      <alignment vertical="top" wrapText="1"/>
    </xf>
    <xf numFmtId="165" fontId="30" fillId="0" borderId="14" xfId="0" applyNumberFormat="1" applyFont="1" applyFill="1" applyBorder="1"/>
    <xf numFmtId="0" fontId="32" fillId="0" borderId="11" xfId="0" applyFont="1" applyFill="1" applyBorder="1" applyAlignment="1">
      <alignment horizontal="left" vertical="top"/>
    </xf>
    <xf numFmtId="167" fontId="11" fillId="0" borderId="11" xfId="1" applyNumberFormat="1" applyFont="1" applyFill="1" applyBorder="1"/>
    <xf numFmtId="165" fontId="32" fillId="0" borderId="1" xfId="0" applyNumberFormat="1" applyFont="1" applyFill="1" applyBorder="1"/>
    <xf numFmtId="165" fontId="32" fillId="0" borderId="0" xfId="0" applyNumberFormat="1" applyFont="1" applyFill="1" applyBorder="1"/>
    <xf numFmtId="165" fontId="32" fillId="0" borderId="14" xfId="0" applyNumberFormat="1" applyFont="1" applyFill="1" applyBorder="1"/>
    <xf numFmtId="0" fontId="6" fillId="0" borderId="11" xfId="0" applyFont="1" applyFill="1" applyBorder="1"/>
    <xf numFmtId="0" fontId="6" fillId="0" borderId="1" xfId="0" applyFont="1" applyFill="1" applyBorder="1"/>
    <xf numFmtId="0" fontId="6" fillId="0" borderId="0" xfId="0" applyFont="1" applyFill="1" applyBorder="1"/>
    <xf numFmtId="0" fontId="6" fillId="0" borderId="14" xfId="0" applyFont="1" applyFill="1" applyBorder="1"/>
    <xf numFmtId="9" fontId="5" fillId="0" borderId="0" xfId="9" applyFont="1" applyFill="1" applyBorder="1"/>
    <xf numFmtId="9" fontId="5" fillId="0" borderId="14" xfId="9" applyFont="1" applyFill="1" applyBorder="1"/>
    <xf numFmtId="165" fontId="5" fillId="0" borderId="1" xfId="9" applyNumberFormat="1" applyFont="1" applyFill="1" applyBorder="1"/>
    <xf numFmtId="165" fontId="5" fillId="0" borderId="0" xfId="9" applyNumberFormat="1" applyFont="1" applyFill="1" applyBorder="1"/>
    <xf numFmtId="165" fontId="5" fillId="0" borderId="14" xfId="9" applyNumberFormat="1" applyFont="1" applyFill="1" applyBorder="1"/>
    <xf numFmtId="165" fontId="33" fillId="0" borderId="14" xfId="9" applyNumberFormat="1" applyFont="1" applyFill="1" applyBorder="1"/>
    <xf numFmtId="165" fontId="9" fillId="0" borderId="1" xfId="9" applyNumberFormat="1" applyFont="1" applyFill="1" applyBorder="1"/>
    <xf numFmtId="165" fontId="9" fillId="0" borderId="0" xfId="9" applyNumberFormat="1" applyFont="1" applyFill="1" applyBorder="1"/>
    <xf numFmtId="165" fontId="9" fillId="0" borderId="14" xfId="9" applyNumberFormat="1" applyFont="1" applyFill="1" applyBorder="1"/>
    <xf numFmtId="165" fontId="5" fillId="0" borderId="1" xfId="0" applyNumberFormat="1" applyFont="1" applyFill="1" applyBorder="1"/>
    <xf numFmtId="165" fontId="5" fillId="0" borderId="14" xfId="0" applyNumberFormat="1" applyFont="1" applyFill="1" applyBorder="1"/>
    <xf numFmtId="165" fontId="5" fillId="0" borderId="0" xfId="0" applyNumberFormat="1" applyFont="1" applyFill="1" applyBorder="1"/>
    <xf numFmtId="165" fontId="9" fillId="0" borderId="8" xfId="9" applyNumberFormat="1" applyFont="1" applyFill="1" applyBorder="1"/>
    <xf numFmtId="165" fontId="9" fillId="0" borderId="9" xfId="9" applyNumberFormat="1" applyFont="1" applyFill="1" applyBorder="1"/>
    <xf numFmtId="165" fontId="9" fillId="0" borderId="15" xfId="9" applyNumberFormat="1" applyFont="1" applyFill="1" applyBorder="1"/>
    <xf numFmtId="0" fontId="5" fillId="0" borderId="20" xfId="0" applyFont="1" applyFill="1" applyBorder="1"/>
    <xf numFmtId="0" fontId="9" fillId="0" borderId="0" xfId="3" applyFont="1" applyFill="1" applyAlignment="1"/>
    <xf numFmtId="0" fontId="6" fillId="0" borderId="0" xfId="0" applyFont="1"/>
    <xf numFmtId="0" fontId="11" fillId="0" borderId="0" xfId="0" applyFont="1" applyFill="1"/>
    <xf numFmtId="0" fontId="5" fillId="0" borderId="10" xfId="3" applyFont="1" applyFill="1" applyBorder="1"/>
    <xf numFmtId="0" fontId="5" fillId="0" borderId="1" xfId="3" applyFont="1" applyFill="1" applyBorder="1" applyAlignment="1">
      <alignment horizontal="center" wrapText="1"/>
    </xf>
    <xf numFmtId="0" fontId="5" fillId="0" borderId="6" xfId="3" applyFont="1" applyFill="1" applyBorder="1" applyAlignment="1">
      <alignment horizontal="center" wrapText="1"/>
    </xf>
    <xf numFmtId="0" fontId="5" fillId="0" borderId="4" xfId="3" applyFont="1" applyFill="1" applyBorder="1" applyAlignment="1">
      <alignment horizontal="center" wrapText="1"/>
    </xf>
    <xf numFmtId="0" fontId="5" fillId="10" borderId="4" xfId="3" applyFont="1" applyFill="1" applyBorder="1" applyAlignment="1">
      <alignment horizontal="center" wrapText="1"/>
    </xf>
    <xf numFmtId="0" fontId="5" fillId="0" borderId="5" xfId="3" applyFont="1" applyFill="1" applyBorder="1" applyAlignment="1">
      <alignment horizontal="center" wrapText="1"/>
    </xf>
    <xf numFmtId="0" fontId="5" fillId="0" borderId="11" xfId="3" applyFont="1" applyFill="1" applyBorder="1" applyAlignment="1">
      <alignment horizontal="center" wrapText="1"/>
    </xf>
    <xf numFmtId="0" fontId="5" fillId="0" borderId="0" xfId="3" applyFont="1" applyFill="1" applyBorder="1" applyAlignment="1">
      <alignment horizontal="center" wrapText="1"/>
    </xf>
    <xf numFmtId="0" fontId="5" fillId="10" borderId="0" xfId="3" applyFont="1" applyFill="1" applyBorder="1" applyAlignment="1">
      <alignment horizontal="center" wrapText="1"/>
    </xf>
    <xf numFmtId="0" fontId="5" fillId="0" borderId="14" xfId="3" applyFont="1" applyFill="1" applyBorder="1" applyAlignment="1">
      <alignment horizontal="center" wrapText="1"/>
    </xf>
    <xf numFmtId="0" fontId="9" fillId="0" borderId="1" xfId="3" applyFont="1" applyFill="1" applyBorder="1" applyAlignment="1">
      <alignment horizontal="left" wrapText="1"/>
    </xf>
    <xf numFmtId="0" fontId="18" fillId="0" borderId="1" xfId="3" applyFont="1" applyFill="1" applyBorder="1" applyAlignment="1">
      <alignment horizontal="left" wrapText="1"/>
    </xf>
    <xf numFmtId="0" fontId="18" fillId="0" borderId="11" xfId="3" applyFont="1" applyFill="1" applyBorder="1" applyAlignment="1">
      <alignment horizontal="left" wrapText="1"/>
    </xf>
    <xf numFmtId="0" fontId="5" fillId="0" borderId="11" xfId="3" applyFont="1" applyFill="1" applyBorder="1"/>
    <xf numFmtId="3" fontId="6" fillId="0" borderId="0" xfId="0" applyNumberFormat="1" applyFont="1"/>
    <xf numFmtId="3" fontId="5" fillId="0" borderId="11" xfId="3" applyNumberFormat="1" applyFont="1" applyFill="1" applyBorder="1"/>
    <xf numFmtId="3" fontId="5" fillId="0" borderId="1" xfId="9" applyNumberFormat="1" applyFont="1" applyFill="1" applyBorder="1"/>
    <xf numFmtId="3" fontId="5" fillId="0" borderId="0" xfId="9" applyNumberFormat="1" applyFont="1" applyFill="1" applyBorder="1"/>
    <xf numFmtId="3" fontId="5" fillId="10" borderId="0" xfId="9" applyNumberFormat="1" applyFont="1" applyFill="1" applyBorder="1"/>
    <xf numFmtId="3" fontId="6" fillId="10" borderId="0" xfId="0" applyNumberFormat="1" applyFont="1" applyFill="1" applyBorder="1"/>
    <xf numFmtId="3" fontId="5" fillId="0" borderId="14" xfId="9" applyNumberFormat="1" applyFont="1" applyFill="1" applyBorder="1"/>
    <xf numFmtId="0" fontId="6" fillId="10" borderId="0" xfId="0" applyFont="1" applyFill="1" applyBorder="1"/>
    <xf numFmtId="0" fontId="9" fillId="0" borderId="11" xfId="3" applyFont="1" applyFill="1" applyBorder="1"/>
    <xf numFmtId="3" fontId="9" fillId="0" borderId="14" xfId="3" applyNumberFormat="1" applyFont="1" applyFill="1" applyBorder="1"/>
    <xf numFmtId="3" fontId="9" fillId="0" borderId="11" xfId="3" applyNumberFormat="1" applyFont="1" applyFill="1" applyBorder="1"/>
    <xf numFmtId="3" fontId="9" fillId="0" borderId="1" xfId="9" applyNumberFormat="1" applyFont="1" applyFill="1" applyBorder="1"/>
    <xf numFmtId="3" fontId="9" fillId="0" borderId="0" xfId="9" applyNumberFormat="1" applyFont="1" applyFill="1" applyBorder="1"/>
    <xf numFmtId="3" fontId="9" fillId="10" borderId="0" xfId="9" applyNumberFormat="1" applyFont="1" applyFill="1" applyBorder="1"/>
    <xf numFmtId="0" fontId="11" fillId="10" borderId="0" xfId="0" applyFont="1" applyFill="1" applyBorder="1"/>
    <xf numFmtId="3" fontId="9" fillId="0" borderId="14" xfId="9" applyNumberFormat="1" applyFont="1" applyFill="1" applyBorder="1"/>
    <xf numFmtId="0" fontId="5" fillId="0" borderId="1" xfId="3" applyFont="1" applyFill="1" applyBorder="1"/>
    <xf numFmtId="3" fontId="5" fillId="0" borderId="1" xfId="3" applyNumberFormat="1" applyFont="1" applyFill="1" applyBorder="1"/>
    <xf numFmtId="3" fontId="5" fillId="0" borderId="0" xfId="3" applyNumberFormat="1" applyFont="1" applyFill="1" applyBorder="1"/>
    <xf numFmtId="3" fontId="5" fillId="10" borderId="0" xfId="3" applyNumberFormat="1" applyFont="1" applyFill="1" applyBorder="1"/>
    <xf numFmtId="3" fontId="5" fillId="0" borderId="14" xfId="3" applyNumberFormat="1" applyFont="1" applyFill="1" applyBorder="1"/>
    <xf numFmtId="0" fontId="9" fillId="0" borderId="1" xfId="3" applyFont="1" applyFill="1" applyBorder="1"/>
    <xf numFmtId="0" fontId="5" fillId="0" borderId="0" xfId="3" applyFont="1" applyFill="1" applyBorder="1"/>
    <xf numFmtId="0" fontId="5" fillId="10" borderId="0" xfId="3" applyFont="1" applyFill="1" applyBorder="1"/>
    <xf numFmtId="0" fontId="5" fillId="0" borderId="14" xfId="3" applyFont="1" applyFill="1" applyBorder="1"/>
    <xf numFmtId="3" fontId="9" fillId="0" borderId="1" xfId="3" applyNumberFormat="1" applyFont="1" applyFill="1" applyBorder="1"/>
    <xf numFmtId="3" fontId="9" fillId="0" borderId="0" xfId="3" applyNumberFormat="1" applyFont="1" applyFill="1" applyBorder="1"/>
    <xf numFmtId="3" fontId="9" fillId="10" borderId="0" xfId="3" applyNumberFormat="1" applyFont="1" applyFill="1" applyBorder="1"/>
    <xf numFmtId="0" fontId="11" fillId="0" borderId="0" xfId="0" applyFont="1" applyFill="1" applyBorder="1"/>
    <xf numFmtId="0" fontId="5" fillId="0" borderId="1" xfId="3" quotePrefix="1" applyFont="1" applyFill="1" applyBorder="1"/>
    <xf numFmtId="0" fontId="9" fillId="0" borderId="0" xfId="3" applyFont="1" applyFill="1" applyBorder="1"/>
    <xf numFmtId="0" fontId="9" fillId="10" borderId="0" xfId="3" applyFont="1" applyFill="1" applyBorder="1"/>
    <xf numFmtId="0" fontId="9" fillId="0" borderId="14" xfId="3" applyFont="1" applyFill="1" applyBorder="1"/>
    <xf numFmtId="0" fontId="5" fillId="0" borderId="8" xfId="3" applyFont="1" applyFill="1" applyBorder="1"/>
    <xf numFmtId="0" fontId="5" fillId="0" borderId="7" xfId="3" applyFont="1" applyFill="1" applyBorder="1"/>
    <xf numFmtId="0" fontId="5" fillId="0" borderId="9" xfId="3" applyFont="1" applyFill="1" applyBorder="1"/>
    <xf numFmtId="0" fontId="5" fillId="10" borderId="9" xfId="3" applyFont="1" applyFill="1" applyBorder="1"/>
    <xf numFmtId="0" fontId="5" fillId="0" borderId="15" xfId="3" applyFont="1" applyFill="1" applyBorder="1"/>
    <xf numFmtId="0" fontId="5" fillId="0" borderId="0" xfId="3" applyFont="1" applyFill="1"/>
    <xf numFmtId="0" fontId="5" fillId="0" borderId="7" xfId="0" applyFont="1" applyFill="1" applyBorder="1" applyAlignment="1">
      <alignment horizontal="center" wrapText="1"/>
    </xf>
    <xf numFmtId="0" fontId="5" fillId="0" borderId="6" xfId="0" applyFont="1" applyFill="1" applyBorder="1" applyAlignment="1">
      <alignment horizont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9" fillId="0" borderId="11" xfId="0" applyFont="1" applyFill="1" applyBorder="1" applyAlignment="1">
      <alignment horizontal="left" wrapText="1"/>
    </xf>
    <xf numFmtId="0" fontId="28" fillId="0" borderId="0" xfId="0" applyFont="1" applyFill="1" applyBorder="1" applyAlignment="1">
      <alignment horizontal="center" wrapText="1"/>
    </xf>
    <xf numFmtId="0" fontId="5" fillId="0" borderId="2" xfId="0" applyFont="1" applyFill="1" applyBorder="1"/>
    <xf numFmtId="164" fontId="5" fillId="0" borderId="0" xfId="9" applyNumberFormat="1" applyFont="1" applyFill="1" applyBorder="1"/>
    <xf numFmtId="164" fontId="5" fillId="0" borderId="11" xfId="9" applyNumberFormat="1" applyFont="1" applyFill="1" applyBorder="1"/>
    <xf numFmtId="164" fontId="34" fillId="0" borderId="0" xfId="9" applyNumberFormat="1" applyFont="1" applyFill="1" applyBorder="1"/>
    <xf numFmtId="164" fontId="6" fillId="0" borderId="0" xfId="9" applyNumberFormat="1" applyFont="1" applyFill="1" applyBorder="1"/>
    <xf numFmtId="164" fontId="34" fillId="0" borderId="14" xfId="9" applyNumberFormat="1" applyFont="1" applyFill="1" applyBorder="1"/>
    <xf numFmtId="164" fontId="5" fillId="0" borderId="14" xfId="9" applyNumberFormat="1" applyFont="1" applyFill="1" applyBorder="1"/>
    <xf numFmtId="164" fontId="26" fillId="0" borderId="14" xfId="9" applyNumberFormat="1" applyFont="1" applyFill="1" applyBorder="1"/>
    <xf numFmtId="164" fontId="9" fillId="0" borderId="0" xfId="9" applyNumberFormat="1" applyFont="1" applyFill="1" applyBorder="1"/>
    <xf numFmtId="164" fontId="9" fillId="0" borderId="11" xfId="9" applyNumberFormat="1" applyFont="1" applyFill="1" applyBorder="1"/>
    <xf numFmtId="164" fontId="9" fillId="0" borderId="0" xfId="0" applyNumberFormat="1" applyFont="1" applyFill="1" applyBorder="1"/>
    <xf numFmtId="164" fontId="9" fillId="0" borderId="14" xfId="0" applyNumberFormat="1" applyFont="1" applyFill="1" applyBorder="1"/>
    <xf numFmtId="164" fontId="5" fillId="0" borderId="1" xfId="0" applyNumberFormat="1" applyFont="1" applyFill="1" applyBorder="1"/>
    <xf numFmtId="164" fontId="5" fillId="0" borderId="0" xfId="0" applyNumberFormat="1" applyFont="1" applyFill="1" applyBorder="1"/>
    <xf numFmtId="164" fontId="5" fillId="0" borderId="14" xfId="0" applyNumberFormat="1" applyFont="1" applyFill="1" applyBorder="1"/>
    <xf numFmtId="164" fontId="9" fillId="0" borderId="1" xfId="0" applyNumberFormat="1" applyFont="1" applyFill="1" applyBorder="1"/>
    <xf numFmtId="164" fontId="34" fillId="0" borderId="0" xfId="0" applyNumberFormat="1" applyFont="1" applyFill="1" applyBorder="1"/>
    <xf numFmtId="164" fontId="34" fillId="0" borderId="14" xfId="0" applyNumberFormat="1" applyFont="1" applyFill="1" applyBorder="1"/>
    <xf numFmtId="164" fontId="6" fillId="0" borderId="14" xfId="0" applyNumberFormat="1" applyFont="1" applyFill="1" applyBorder="1"/>
    <xf numFmtId="166" fontId="9" fillId="0" borderId="1" xfId="0" applyNumberFormat="1" applyFont="1" applyFill="1" applyBorder="1"/>
    <xf numFmtId="166" fontId="9" fillId="0" borderId="0" xfId="0" applyNumberFormat="1" applyFont="1" applyFill="1" applyBorder="1"/>
    <xf numFmtId="0" fontId="35" fillId="0" borderId="0" xfId="0" applyFont="1" applyFill="1"/>
    <xf numFmtId="0" fontId="5" fillId="10" borderId="4" xfId="0" applyFont="1" applyFill="1" applyBorder="1" applyAlignment="1">
      <alignment horizontal="center" wrapText="1"/>
    </xf>
    <xf numFmtId="0" fontId="18" fillId="0" borderId="1" xfId="0" applyFont="1" applyFill="1" applyBorder="1" applyAlignment="1">
      <alignment horizontal="left" wrapText="1"/>
    </xf>
    <xf numFmtId="0" fontId="18" fillId="0" borderId="11" xfId="0" applyFont="1" applyFill="1" applyBorder="1" applyAlignment="1">
      <alignment horizontal="left" wrapText="1"/>
    </xf>
    <xf numFmtId="0" fontId="5" fillId="10" borderId="0" xfId="0" applyFont="1" applyFill="1" applyBorder="1" applyAlignment="1">
      <alignment horizontal="center" wrapText="1"/>
    </xf>
    <xf numFmtId="0" fontId="30" fillId="0" borderId="11" xfId="0" applyFont="1" applyFill="1" applyBorder="1" applyAlignment="1">
      <alignment horizontal="right" wrapText="1"/>
    </xf>
    <xf numFmtId="0" fontId="5" fillId="0" borderId="11" xfId="0" applyFont="1" applyFill="1" applyBorder="1" applyAlignment="1">
      <alignment horizontal="right"/>
    </xf>
    <xf numFmtId="0" fontId="0" fillId="0" borderId="0" xfId="0" applyNumberFormat="1"/>
    <xf numFmtId="0" fontId="5" fillId="10" borderId="0" xfId="0" applyFont="1" applyFill="1" applyBorder="1"/>
    <xf numFmtId="0" fontId="6" fillId="10" borderId="0" xfId="0" applyFont="1" applyFill="1"/>
    <xf numFmtId="0" fontId="6" fillId="0" borderId="15" xfId="0" applyFont="1" applyFill="1" applyBorder="1"/>
    <xf numFmtId="0" fontId="5" fillId="0" borderId="3" xfId="0" applyFont="1" applyFill="1" applyBorder="1"/>
    <xf numFmtId="0" fontId="3" fillId="0" borderId="21" xfId="0" applyFont="1" applyBorder="1"/>
    <xf numFmtId="0" fontId="3" fillId="0" borderId="21" xfId="0" applyFont="1" applyBorder="1" applyAlignment="1">
      <alignment horizontal="center" wrapText="1"/>
    </xf>
    <xf numFmtId="0" fontId="3" fillId="0" borderId="3" xfId="0" applyFont="1" applyBorder="1" applyAlignment="1">
      <alignment horizontal="center" wrapText="1"/>
    </xf>
    <xf numFmtId="0" fontId="0" fillId="0" borderId="21" xfId="0" applyFill="1" applyBorder="1"/>
    <xf numFmtId="10" fontId="0" fillId="0" borderId="21" xfId="0" applyNumberFormat="1" applyFill="1" applyBorder="1"/>
    <xf numFmtId="165" fontId="0" fillId="0" borderId="22" xfId="0" applyNumberFormat="1" applyFill="1" applyBorder="1"/>
    <xf numFmtId="165" fontId="0" fillId="0" borderId="21" xfId="0" applyNumberFormat="1" applyFill="1" applyBorder="1"/>
    <xf numFmtId="0" fontId="0" fillId="0" borderId="23" xfId="0" applyBorder="1"/>
    <xf numFmtId="165" fontId="0" fillId="0" borderId="23" xfId="0" applyNumberFormat="1" applyFill="1" applyBorder="1"/>
    <xf numFmtId="165" fontId="0" fillId="0" borderId="7" xfId="0" applyNumberFormat="1" applyFill="1" applyBorder="1"/>
    <xf numFmtId="0" fontId="0" fillId="0" borderId="23" xfId="0" applyFill="1" applyBorder="1"/>
    <xf numFmtId="0" fontId="3" fillId="0" borderId="0" xfId="0" applyFont="1" applyBorder="1"/>
    <xf numFmtId="165" fontId="3" fillId="0" borderId="0" xfId="0" applyNumberFormat="1" applyFont="1" applyFill="1" applyBorder="1"/>
    <xf numFmtId="0" fontId="3" fillId="0" borderId="0" xfId="0" applyFont="1" applyFill="1" applyBorder="1"/>
    <xf numFmtId="165" fontId="3" fillId="0" borderId="0" xfId="0" applyNumberFormat="1" applyFont="1" applyBorder="1"/>
    <xf numFmtId="0" fontId="3" fillId="0" borderId="0" xfId="0" applyFont="1" applyFill="1"/>
    <xf numFmtId="0" fontId="3" fillId="0" borderId="2" xfId="0" applyFont="1" applyBorder="1" applyAlignment="1">
      <alignment wrapText="1"/>
    </xf>
    <xf numFmtId="0" fontId="3" fillId="0" borderId="2" xfId="0" applyFont="1" applyFill="1" applyBorder="1" applyAlignment="1">
      <alignment wrapText="1"/>
    </xf>
    <xf numFmtId="165" fontId="0" fillId="0" borderId="10" xfId="0" applyNumberFormat="1" applyFill="1" applyBorder="1"/>
    <xf numFmtId="165" fontId="0" fillId="0" borderId="3" xfId="0" applyNumberFormat="1" applyFill="1" applyBorder="1"/>
    <xf numFmtId="165" fontId="0" fillId="0" borderId="1" xfId="0" applyNumberFormat="1" applyFill="1" applyBorder="1"/>
    <xf numFmtId="165" fontId="0" fillId="0" borderId="11" xfId="0" applyNumberFormat="1" applyFill="1" applyBorder="1"/>
    <xf numFmtId="0" fontId="3" fillId="0" borderId="24" xfId="0" applyFont="1" applyBorder="1"/>
    <xf numFmtId="165" fontId="3" fillId="0" borderId="25" xfId="0" applyNumberFormat="1" applyFont="1" applyFill="1" applyBorder="1"/>
    <xf numFmtId="165" fontId="3" fillId="0" borderId="26" xfId="0" applyNumberFormat="1" applyFont="1" applyFill="1" applyBorder="1"/>
    <xf numFmtId="0" fontId="3" fillId="0" borderId="24" xfId="0" applyFont="1" applyFill="1" applyBorder="1"/>
    <xf numFmtId="165" fontId="0" fillId="0" borderId="0" xfId="0" applyNumberFormat="1" applyBorder="1"/>
    <xf numFmtId="0" fontId="3" fillId="0" borderId="2" xfId="0" applyFont="1" applyBorder="1"/>
    <xf numFmtId="165" fontId="0" fillId="0" borderId="0" xfId="0" applyNumberFormat="1" applyFill="1" applyBorder="1"/>
    <xf numFmtId="165" fontId="0" fillId="10" borderId="1" xfId="0" applyNumberFormat="1" applyFill="1" applyBorder="1"/>
    <xf numFmtId="165" fontId="0" fillId="10" borderId="11" xfId="0" applyNumberFormat="1" applyFill="1" applyBorder="1"/>
    <xf numFmtId="0" fontId="5" fillId="0" borderId="1" xfId="0" applyFont="1" applyFill="1" applyBorder="1" applyAlignment="1">
      <alignment wrapText="1"/>
    </xf>
    <xf numFmtId="165" fontId="0" fillId="10" borderId="10" xfId="0" applyNumberFormat="1" applyFill="1" applyBorder="1"/>
    <xf numFmtId="165" fontId="0" fillId="10" borderId="3" xfId="0" applyNumberFormat="1" applyFill="1" applyBorder="1"/>
    <xf numFmtId="165" fontId="0" fillId="0" borderId="1" xfId="2" applyNumberFormat="1" applyFont="1" applyFill="1" applyBorder="1"/>
    <xf numFmtId="165" fontId="0" fillId="0" borderId="11" xfId="2" applyNumberFormat="1" applyFont="1" applyFill="1" applyBorder="1"/>
    <xf numFmtId="165" fontId="0" fillId="0" borderId="8" xfId="2" applyNumberFormat="1" applyFont="1" applyFill="1" applyBorder="1"/>
    <xf numFmtId="165" fontId="0" fillId="0" borderId="7" xfId="2" applyNumberFormat="1" applyFont="1" applyFill="1" applyBorder="1"/>
    <xf numFmtId="0" fontId="3" fillId="0" borderId="24" xfId="0" applyFont="1" applyBorder="1" applyAlignment="1">
      <alignment wrapText="1"/>
    </xf>
    <xf numFmtId="0" fontId="3" fillId="0" borderId="2" xfId="0" applyFont="1" applyFill="1" applyBorder="1"/>
    <xf numFmtId="0" fontId="0" fillId="0" borderId="2" xfId="0" applyBorder="1"/>
    <xf numFmtId="165" fontId="0" fillId="0" borderId="2" xfId="0" applyNumberFormat="1" applyFill="1" applyBorder="1"/>
    <xf numFmtId="0" fontId="3" fillId="10" borderId="2" xfId="0" applyFont="1" applyFill="1" applyBorder="1" applyAlignment="1">
      <alignment horizontal="left"/>
    </xf>
    <xf numFmtId="0" fontId="3" fillId="10" borderId="2" xfId="0" applyFont="1" applyFill="1" applyBorder="1"/>
    <xf numFmtId="165" fontId="3" fillId="10" borderId="2" xfId="0" applyNumberFormat="1" applyFont="1" applyFill="1" applyBorder="1"/>
    <xf numFmtId="0" fontId="3" fillId="11" borderId="2" xfId="0" applyFont="1" applyFill="1" applyBorder="1"/>
    <xf numFmtId="165" fontId="3" fillId="11" borderId="2" xfId="0" applyNumberFormat="1" applyFont="1" applyFill="1" applyBorder="1"/>
    <xf numFmtId="165" fontId="0" fillId="0" borderId="10" xfId="0" applyNumberFormat="1" applyBorder="1"/>
    <xf numFmtId="165" fontId="0" fillId="0" borderId="3" xfId="0" applyNumberFormat="1" applyBorder="1"/>
    <xf numFmtId="165" fontId="0" fillId="0" borderId="1" xfId="0" applyNumberFormat="1" applyBorder="1"/>
    <xf numFmtId="165" fontId="0" fillId="0" borderId="11" xfId="0" applyNumberFormat="1" applyBorder="1"/>
    <xf numFmtId="10" fontId="3" fillId="0" borderId="1" xfId="2" applyNumberFormat="1" applyFont="1" applyFill="1" applyBorder="1"/>
    <xf numFmtId="165" fontId="3" fillId="0" borderId="11" xfId="2" applyNumberFormat="1" applyFont="1" applyFill="1" applyBorder="1"/>
    <xf numFmtId="165" fontId="3" fillId="0" borderId="1" xfId="2" applyNumberFormat="1" applyFont="1" applyFill="1" applyBorder="1"/>
    <xf numFmtId="165" fontId="0" fillId="0" borderId="1" xfId="0" applyNumberFormat="1" applyFont="1" applyFill="1" applyBorder="1"/>
    <xf numFmtId="165" fontId="0" fillId="0" borderId="11" xfId="0" applyNumberFormat="1" applyFont="1" applyFill="1" applyBorder="1"/>
    <xf numFmtId="10" fontId="3" fillId="0" borderId="1" xfId="0" applyNumberFormat="1" applyFont="1" applyFill="1" applyBorder="1"/>
    <xf numFmtId="165" fontId="3" fillId="0" borderId="11" xfId="0" applyNumberFormat="1" applyFont="1" applyFill="1" applyBorder="1"/>
    <xf numFmtId="165" fontId="3" fillId="0" borderId="1" xfId="0" applyNumberFormat="1" applyFont="1" applyFill="1" applyBorder="1"/>
    <xf numFmtId="0" fontId="3" fillId="0" borderId="8" xfId="0" applyFont="1" applyBorder="1"/>
    <xf numFmtId="0" fontId="3" fillId="0" borderId="0" xfId="0" applyFont="1" applyBorder="1" applyAlignment="1">
      <alignment wrapText="1"/>
    </xf>
    <xf numFmtId="0" fontId="3" fillId="0" borderId="0" xfId="0" applyFont="1" applyBorder="1" applyAlignment="1">
      <alignment horizontal="center" wrapText="1"/>
    </xf>
    <xf numFmtId="0" fontId="3" fillId="0" borderId="6" xfId="0" applyFont="1" applyBorder="1" applyAlignment="1">
      <alignment wrapText="1"/>
    </xf>
    <xf numFmtId="0" fontId="3" fillId="0" borderId="6" xfId="0" applyFont="1" applyBorder="1" applyAlignment="1">
      <alignment horizontal="center" wrapText="1"/>
    </xf>
    <xf numFmtId="0" fontId="3" fillId="0" borderId="2" xfId="0" applyFont="1" applyBorder="1" applyAlignment="1">
      <alignment horizontal="center" wrapText="1"/>
    </xf>
    <xf numFmtId="165" fontId="0" fillId="0" borderId="13" xfId="0" applyNumberFormat="1" applyBorder="1"/>
    <xf numFmtId="165" fontId="0" fillId="0" borderId="14" xfId="0" applyNumberFormat="1" applyBorder="1"/>
    <xf numFmtId="165" fontId="0" fillId="0" borderId="14" xfId="0" applyNumberFormat="1" applyFill="1" applyBorder="1"/>
    <xf numFmtId="165" fontId="0" fillId="0" borderId="0" xfId="0" applyNumberFormat="1" applyFill="1"/>
    <xf numFmtId="165" fontId="3" fillId="0" borderId="14" xfId="2" applyNumberFormat="1" applyFont="1" applyFill="1" applyBorder="1"/>
    <xf numFmtId="165" fontId="3" fillId="0" borderId="0" xfId="2" applyNumberFormat="1" applyFont="1" applyFill="1" applyBorder="1"/>
    <xf numFmtId="165" fontId="3" fillId="0" borderId="0" xfId="2" applyNumberFormat="1" applyFont="1" applyBorder="1"/>
    <xf numFmtId="165" fontId="0" fillId="0" borderId="14" xfId="2" applyNumberFormat="1" applyFont="1" applyFill="1" applyBorder="1"/>
    <xf numFmtId="165" fontId="0" fillId="0" borderId="0" xfId="2" applyNumberFormat="1" applyFont="1" applyFill="1" applyBorder="1"/>
    <xf numFmtId="165" fontId="0" fillId="0" borderId="0" xfId="2" applyNumberFormat="1" applyFont="1" applyBorder="1"/>
    <xf numFmtId="165" fontId="0" fillId="0" borderId="14" xfId="0" applyNumberFormat="1" applyFont="1" applyFill="1" applyBorder="1"/>
    <xf numFmtId="165" fontId="0" fillId="0" borderId="0" xfId="0" applyNumberFormat="1" applyFont="1" applyFill="1" applyBorder="1"/>
    <xf numFmtId="165" fontId="0" fillId="0" borderId="0" xfId="0" applyNumberFormat="1" applyFont="1" applyBorder="1"/>
    <xf numFmtId="165" fontId="3" fillId="0" borderId="14" xfId="0" applyNumberFormat="1" applyFont="1" applyFill="1" applyBorder="1"/>
    <xf numFmtId="0" fontId="0" fillId="0" borderId="7" xfId="0" applyFill="1" applyBorder="1"/>
    <xf numFmtId="0" fontId="0" fillId="0" borderId="15" xfId="0" applyFill="1" applyBorder="1"/>
    <xf numFmtId="0" fontId="3" fillId="0" borderId="8" xfId="0" applyFont="1" applyFill="1" applyBorder="1"/>
    <xf numFmtId="0" fontId="0" fillId="0" borderId="8" xfId="0" applyFill="1" applyBorder="1"/>
    <xf numFmtId="0" fontId="3" fillId="0" borderId="0" xfId="0" applyFont="1" applyBorder="1" applyAlignment="1">
      <alignment horizontal="left" wrapText="1"/>
    </xf>
    <xf numFmtId="0" fontId="3" fillId="0" borderId="0" xfId="0" applyFont="1" applyBorder="1" applyAlignment="1">
      <alignment horizontal="center"/>
    </xf>
    <xf numFmtId="0" fontId="3" fillId="0" borderId="1" xfId="0" applyFont="1" applyBorder="1" applyAlignment="1">
      <alignment horizontal="center" wrapText="1"/>
    </xf>
    <xf numFmtId="165" fontId="0" fillId="0" borderId="12" xfId="0" applyNumberFormat="1" applyBorder="1"/>
    <xf numFmtId="165" fontId="3" fillId="0" borderId="1" xfId="2" applyNumberFormat="1" applyFont="1" applyBorder="1"/>
    <xf numFmtId="165" fontId="0" fillId="0" borderId="1" xfId="2" applyNumberFormat="1" applyFont="1" applyBorder="1"/>
    <xf numFmtId="165" fontId="0" fillId="0" borderId="1" xfId="0" applyNumberFormat="1" applyFont="1" applyBorder="1"/>
    <xf numFmtId="165" fontId="3" fillId="0" borderId="1" xfId="0" applyNumberFormat="1" applyFont="1" applyBorder="1"/>
    <xf numFmtId="0" fontId="3" fillId="0" borderId="25" xfId="0" applyFont="1" applyBorder="1" applyAlignment="1">
      <alignment horizontal="center" wrapText="1"/>
    </xf>
    <xf numFmtId="0" fontId="3" fillId="0" borderId="11" xfId="0" applyFont="1" applyBorder="1"/>
    <xf numFmtId="165" fontId="0" fillId="0" borderId="0" xfId="0" applyNumberFormat="1"/>
    <xf numFmtId="0" fontId="3" fillId="0" borderId="27" xfId="0" applyFont="1" applyBorder="1"/>
    <xf numFmtId="0" fontId="3" fillId="10" borderId="28" xfId="0" applyFont="1" applyFill="1" applyBorder="1"/>
    <xf numFmtId="165" fontId="3" fillId="10" borderId="29" xfId="0" applyNumberFormat="1" applyFont="1" applyFill="1" applyBorder="1"/>
    <xf numFmtId="165" fontId="3" fillId="10" borderId="28" xfId="0" applyNumberFormat="1" applyFont="1" applyFill="1" applyBorder="1"/>
    <xf numFmtId="0" fontId="3" fillId="10" borderId="30" xfId="0" applyFont="1" applyFill="1" applyBorder="1"/>
    <xf numFmtId="165" fontId="3" fillId="10" borderId="31" xfId="0" applyNumberFormat="1" applyFont="1" applyFill="1" applyBorder="1"/>
    <xf numFmtId="165" fontId="3" fillId="10" borderId="30" xfId="0" applyNumberFormat="1" applyFont="1" applyFill="1" applyBorder="1"/>
    <xf numFmtId="0" fontId="3" fillId="0" borderId="6" xfId="0" applyFont="1" applyFill="1" applyBorder="1" applyAlignment="1">
      <alignment horizontal="center" wrapText="1"/>
    </xf>
    <xf numFmtId="0" fontId="3" fillId="0" borderId="2" xfId="0" applyFont="1" applyFill="1" applyBorder="1" applyAlignment="1">
      <alignment horizontal="center" wrapText="1"/>
    </xf>
    <xf numFmtId="0" fontId="3" fillId="0" borderId="26" xfId="0" applyFont="1" applyBorder="1" applyAlignment="1">
      <alignment horizontal="center" wrapText="1"/>
    </xf>
    <xf numFmtId="165" fontId="0" fillId="0" borderId="2" xfId="0" applyNumberFormat="1" applyBorder="1"/>
    <xf numFmtId="165" fontId="0" fillId="0" borderId="33" xfId="0" applyNumberFormat="1" applyBorder="1"/>
    <xf numFmtId="0" fontId="0" fillId="0" borderId="33" xfId="0" applyBorder="1"/>
    <xf numFmtId="0" fontId="3" fillId="0" borderId="6"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165" fontId="0" fillId="0" borderId="8" xfId="0" applyNumberFormat="1" applyFill="1" applyBorder="1"/>
    <xf numFmtId="165" fontId="0" fillId="0" borderId="9" xfId="0" applyNumberFormat="1" applyFill="1" applyBorder="1"/>
    <xf numFmtId="165" fontId="0" fillId="0" borderId="15" xfId="0" applyNumberFormat="1" applyFill="1" applyBorder="1"/>
    <xf numFmtId="0" fontId="0" fillId="0" borderId="9" xfId="0" applyFill="1" applyBorder="1"/>
    <xf numFmtId="0" fontId="3" fillId="0" borderId="4" xfId="0" applyFont="1" applyFill="1" applyBorder="1" applyAlignment="1">
      <alignment horizontal="left"/>
    </xf>
    <xf numFmtId="0" fontId="5" fillId="0" borderId="3" xfId="0" applyFont="1" applyFill="1" applyBorder="1" applyAlignment="1">
      <alignment horizontal="left"/>
    </xf>
    <xf numFmtId="165" fontId="0" fillId="0" borderId="10" xfId="2" applyNumberFormat="1" applyFont="1" applyFill="1" applyBorder="1"/>
    <xf numFmtId="165" fontId="0" fillId="0" borderId="12" xfId="2" applyNumberFormat="1" applyFont="1" applyFill="1" applyBorder="1"/>
    <xf numFmtId="165" fontId="0" fillId="0" borderId="13" xfId="2" applyNumberFormat="1" applyFont="1" applyFill="1" applyBorder="1"/>
    <xf numFmtId="165" fontId="0" fillId="0" borderId="9" xfId="2" applyNumberFormat="1" applyFont="1" applyFill="1" applyBorder="1"/>
    <xf numFmtId="165" fontId="0" fillId="0" borderId="15" xfId="2" applyNumberFormat="1" applyFont="1" applyFill="1" applyBorder="1"/>
    <xf numFmtId="0" fontId="3" fillId="0" borderId="4" xfId="0" applyFont="1" applyBorder="1" applyAlignment="1">
      <alignment horizontal="center"/>
    </xf>
    <xf numFmtId="0" fontId="3" fillId="0" borderId="5" xfId="0" applyFont="1" applyBorder="1" applyAlignment="1">
      <alignment horizontal="center"/>
    </xf>
    <xf numFmtId="165" fontId="0" fillId="10" borderId="0" xfId="0" applyNumberFormat="1" applyFill="1" applyBorder="1"/>
    <xf numFmtId="165" fontId="0" fillId="10" borderId="14" xfId="0" applyNumberFormat="1" applyFill="1" applyBorder="1"/>
    <xf numFmtId="0" fontId="15" fillId="0" borderId="1" xfId="0" applyFont="1" applyFill="1" applyBorder="1"/>
    <xf numFmtId="0" fontId="3" fillId="0" borderId="6" xfId="0" applyFont="1" applyBorder="1"/>
    <xf numFmtId="165" fontId="3" fillId="0" borderId="6" xfId="0" applyNumberFormat="1" applyFont="1" applyFill="1" applyBorder="1"/>
    <xf numFmtId="165" fontId="3" fillId="0" borderId="4" xfId="0" applyNumberFormat="1" applyFont="1" applyFill="1" applyBorder="1"/>
    <xf numFmtId="165" fontId="3" fillId="0" borderId="5" xfId="0" applyNumberFormat="1" applyFont="1" applyFill="1" applyBorder="1"/>
    <xf numFmtId="0" fontId="36" fillId="0" borderId="21" xfId="0" applyFont="1" applyFill="1" applyBorder="1" applyAlignment="1">
      <alignment horizontal="center" wrapText="1"/>
    </xf>
    <xf numFmtId="0" fontId="36" fillId="0" borderId="34" xfId="0" applyFont="1" applyFill="1" applyBorder="1" applyAlignment="1">
      <alignment horizontal="center" wrapText="1"/>
    </xf>
    <xf numFmtId="0" fontId="36" fillId="0" borderId="35" xfId="0" applyFont="1" applyFill="1" applyBorder="1" applyAlignment="1">
      <alignment horizontal="center" wrapText="1"/>
    </xf>
    <xf numFmtId="0" fontId="15" fillId="0" borderId="0" xfId="0" applyFont="1" applyFill="1"/>
    <xf numFmtId="165" fontId="15" fillId="0" borderId="21" xfId="0" applyNumberFormat="1" applyFont="1" applyFill="1" applyBorder="1"/>
    <xf numFmtId="165" fontId="15" fillId="0" borderId="34" xfId="0" applyNumberFormat="1" applyFont="1" applyFill="1" applyBorder="1"/>
    <xf numFmtId="165" fontId="15" fillId="0" borderId="36" xfId="0" applyNumberFormat="1" applyFont="1" applyFill="1" applyBorder="1"/>
    <xf numFmtId="0" fontId="0" fillId="0" borderId="37" xfId="0" applyBorder="1"/>
    <xf numFmtId="165" fontId="15" fillId="0" borderId="37" xfId="0" applyNumberFormat="1" applyFont="1" applyFill="1" applyBorder="1"/>
    <xf numFmtId="165" fontId="15" fillId="0" borderId="38" xfId="0" applyNumberFormat="1" applyFont="1" applyFill="1" applyBorder="1"/>
    <xf numFmtId="165" fontId="15" fillId="0" borderId="39" xfId="0" applyNumberFormat="1" applyFont="1" applyFill="1" applyBorder="1"/>
    <xf numFmtId="0" fontId="36" fillId="0" borderId="6" xfId="0" applyFont="1" applyFill="1" applyBorder="1" applyAlignment="1">
      <alignment horizontal="center" wrapText="1"/>
    </xf>
    <xf numFmtId="0" fontId="36" fillId="0" borderId="4" xfId="0" applyFont="1" applyFill="1" applyBorder="1" applyAlignment="1">
      <alignment horizontal="center" wrapText="1"/>
    </xf>
    <xf numFmtId="0" fontId="36" fillId="0" borderId="5" xfId="0" applyFont="1" applyFill="1" applyBorder="1" applyAlignment="1">
      <alignment horizontal="center" wrapText="1"/>
    </xf>
    <xf numFmtId="165" fontId="15" fillId="0" borderId="10" xfId="0" applyNumberFormat="1" applyFont="1" applyFill="1" applyBorder="1"/>
    <xf numFmtId="165" fontId="15" fillId="0" borderId="12" xfId="0" applyNumberFormat="1" applyFont="1" applyFill="1" applyBorder="1"/>
    <xf numFmtId="165" fontId="15" fillId="0" borderId="13" xfId="0" applyNumberFormat="1" applyFont="1" applyFill="1" applyBorder="1"/>
    <xf numFmtId="165" fontId="15" fillId="0" borderId="0" xfId="0" applyNumberFormat="1" applyFont="1" applyFill="1"/>
    <xf numFmtId="165" fontId="15" fillId="0" borderId="1" xfId="0" applyNumberFormat="1" applyFont="1" applyFill="1" applyBorder="1"/>
    <xf numFmtId="165" fontId="15" fillId="0" borderId="0" xfId="0" applyNumberFormat="1" applyFont="1" applyFill="1" applyBorder="1"/>
    <xf numFmtId="165" fontId="15" fillId="0" borderId="14" xfId="0" applyNumberFormat="1" applyFont="1" applyFill="1" applyBorder="1"/>
    <xf numFmtId="165" fontId="36" fillId="0" borderId="25" xfId="0" applyNumberFormat="1" applyFont="1" applyFill="1" applyBorder="1"/>
    <xf numFmtId="165" fontId="36" fillId="0" borderId="40" xfId="0" applyNumberFormat="1" applyFont="1" applyFill="1" applyBorder="1"/>
    <xf numFmtId="165" fontId="36" fillId="0" borderId="41" xfId="0" applyNumberFormat="1" applyFont="1" applyFill="1" applyBorder="1"/>
    <xf numFmtId="165" fontId="15" fillId="10" borderId="1" xfId="0" applyNumberFormat="1" applyFont="1" applyFill="1" applyBorder="1"/>
    <xf numFmtId="165" fontId="15" fillId="10" borderId="0" xfId="0" applyNumberFormat="1" applyFont="1" applyFill="1" applyBorder="1"/>
    <xf numFmtId="165" fontId="15" fillId="10" borderId="14" xfId="0" applyNumberFormat="1" applyFont="1" applyFill="1" applyBorder="1"/>
    <xf numFmtId="165" fontId="15" fillId="10" borderId="10" xfId="0" applyNumberFormat="1" applyFont="1" applyFill="1" applyBorder="1"/>
    <xf numFmtId="165" fontId="15" fillId="10" borderId="12" xfId="0" applyNumberFormat="1" applyFont="1" applyFill="1" applyBorder="1"/>
    <xf numFmtId="165" fontId="15" fillId="10" borderId="13" xfId="0" applyNumberFormat="1" applyFont="1" applyFill="1" applyBorder="1"/>
    <xf numFmtId="165" fontId="15" fillId="0" borderId="1" xfId="2" applyNumberFormat="1" applyFont="1" applyFill="1" applyBorder="1"/>
    <xf numFmtId="165" fontId="15" fillId="0" borderId="0" xfId="2" applyNumberFormat="1" applyFont="1" applyFill="1" applyBorder="1"/>
    <xf numFmtId="165" fontId="15" fillId="0" borderId="14" xfId="2" applyNumberFormat="1" applyFont="1" applyFill="1" applyBorder="1"/>
    <xf numFmtId="165" fontId="15" fillId="0" borderId="8" xfId="2" applyNumberFormat="1" applyFont="1" applyFill="1" applyBorder="1"/>
    <xf numFmtId="165" fontId="15" fillId="0" borderId="9" xfId="2" applyNumberFormat="1" applyFont="1" applyFill="1" applyBorder="1"/>
    <xf numFmtId="165" fontId="15" fillId="0" borderId="15" xfId="2" applyNumberFormat="1" applyFont="1" applyFill="1" applyBorder="1"/>
    <xf numFmtId="0" fontId="3" fillId="0" borderId="2" xfId="0" applyFont="1" applyFill="1" applyBorder="1" applyAlignment="1">
      <alignment horizontal="center"/>
    </xf>
    <xf numFmtId="0" fontId="0" fillId="0" borderId="2" xfId="0" applyFill="1" applyBorder="1"/>
    <xf numFmtId="1" fontId="0" fillId="0" borderId="2" xfId="0" applyNumberFormat="1" applyFill="1" applyBorder="1"/>
    <xf numFmtId="165" fontId="0" fillId="0" borderId="2" xfId="2" applyNumberFormat="1" applyFont="1" applyFill="1" applyBorder="1"/>
    <xf numFmtId="1" fontId="3" fillId="0" borderId="2" xfId="0" applyNumberFormat="1" applyFont="1" applyFill="1" applyBorder="1"/>
    <xf numFmtId="165" fontId="3" fillId="0" borderId="2" xfId="2" applyNumberFormat="1" applyFont="1" applyFill="1" applyBorder="1"/>
    <xf numFmtId="0" fontId="9" fillId="0" borderId="0" xfId="5" applyFont="1" applyFill="1" applyAlignment="1">
      <alignment horizontal="left"/>
    </xf>
    <xf numFmtId="0" fontId="1" fillId="0" borderId="0" xfId="5"/>
    <xf numFmtId="0" fontId="1" fillId="0" borderId="9" xfId="5" applyBorder="1"/>
    <xf numFmtId="0" fontId="3" fillId="0" borderId="2" xfId="5" applyFont="1" applyBorder="1" applyAlignment="1">
      <alignment wrapText="1"/>
    </xf>
    <xf numFmtId="0" fontId="1" fillId="0" borderId="11" xfId="5" applyBorder="1"/>
    <xf numFmtId="165" fontId="1" fillId="0" borderId="11" xfId="5" applyNumberFormat="1" applyBorder="1"/>
    <xf numFmtId="164" fontId="1" fillId="0" borderId="11" xfId="5" applyNumberFormat="1" applyFill="1" applyBorder="1"/>
    <xf numFmtId="0" fontId="1" fillId="0" borderId="7" xfId="5" applyBorder="1"/>
    <xf numFmtId="165" fontId="1" fillId="0" borderId="7" xfId="5" applyNumberFormat="1" applyBorder="1"/>
    <xf numFmtId="164" fontId="1" fillId="0" borderId="7" xfId="5" applyNumberFormat="1" applyBorder="1"/>
    <xf numFmtId="0" fontId="1" fillId="0" borderId="12" xfId="5" applyBorder="1"/>
    <xf numFmtId="0" fontId="1" fillId="0" borderId="0" xfId="5" applyBorder="1"/>
    <xf numFmtId="165" fontId="1" fillId="0" borderId="0" xfId="5" applyNumberFormat="1" applyBorder="1"/>
    <xf numFmtId="164" fontId="1" fillId="0" borderId="0" xfId="5" applyNumberFormat="1" applyBorder="1"/>
    <xf numFmtId="3" fontId="3" fillId="0" borderId="0" xfId="5" applyNumberFormat="1" applyFont="1" applyBorder="1"/>
    <xf numFmtId="165" fontId="3" fillId="0" borderId="0" xfId="5" applyNumberFormat="1" applyFont="1" applyBorder="1"/>
    <xf numFmtId="164" fontId="3" fillId="0" borderId="0" xfId="5" applyNumberFormat="1" applyFont="1" applyBorder="1"/>
    <xf numFmtId="0" fontId="3" fillId="0" borderId="10" xfId="5" applyFont="1" applyBorder="1" applyAlignment="1">
      <alignment wrapText="1"/>
    </xf>
    <xf numFmtId="0" fontId="3" fillId="0" borderId="3" xfId="5" applyFont="1" applyBorder="1" applyAlignment="1">
      <alignment wrapText="1"/>
    </xf>
    <xf numFmtId="0" fontId="3" fillId="0" borderId="13" xfId="5" applyFont="1" applyBorder="1" applyAlignment="1">
      <alignment wrapText="1"/>
    </xf>
    <xf numFmtId="0" fontId="13" fillId="0" borderId="0" xfId="7" applyBorder="1"/>
    <xf numFmtId="0" fontId="13" fillId="0" borderId="0" xfId="7"/>
    <xf numFmtId="0" fontId="13" fillId="0" borderId="0" xfId="7" applyFill="1" applyBorder="1"/>
    <xf numFmtId="0" fontId="1" fillId="0" borderId="3" xfId="5" applyBorder="1"/>
    <xf numFmtId="0" fontId="1" fillId="0" borderId="13" xfId="5" applyBorder="1"/>
    <xf numFmtId="0" fontId="1" fillId="0" borderId="3" xfId="5" applyNumberFormat="1" applyBorder="1"/>
    <xf numFmtId="9" fontId="15" fillId="0" borderId="10" xfId="10" applyFont="1" applyBorder="1"/>
    <xf numFmtId="164" fontId="1" fillId="0" borderId="13" xfId="5" applyNumberFormat="1" applyBorder="1"/>
    <xf numFmtId="0" fontId="13" fillId="0" borderId="0" xfId="7" applyNumberFormat="1"/>
    <xf numFmtId="164" fontId="13" fillId="0" borderId="0" xfId="7" applyNumberFormat="1"/>
    <xf numFmtId="0" fontId="13" fillId="0" borderId="0" xfId="7" applyNumberFormat="1" applyBorder="1"/>
    <xf numFmtId="0" fontId="1" fillId="10" borderId="11" xfId="5" applyFill="1" applyBorder="1"/>
    <xf numFmtId="0" fontId="1" fillId="10" borderId="14" xfId="5" applyFill="1" applyBorder="1"/>
    <xf numFmtId="0" fontId="3" fillId="10" borderId="0" xfId="5" applyFont="1" applyFill="1" applyBorder="1"/>
    <xf numFmtId="0" fontId="3" fillId="10" borderId="11" xfId="5" applyFont="1" applyFill="1" applyBorder="1"/>
    <xf numFmtId="9" fontId="36" fillId="10" borderId="1" xfId="10" applyFont="1" applyFill="1" applyBorder="1"/>
    <xf numFmtId="164" fontId="3" fillId="10" borderId="14" xfId="5" applyNumberFormat="1" applyFont="1" applyFill="1" applyBorder="1"/>
    <xf numFmtId="0" fontId="1" fillId="0" borderId="14" xfId="5" applyBorder="1"/>
    <xf numFmtId="0" fontId="1" fillId="0" borderId="0" xfId="5" applyFill="1" applyBorder="1"/>
    <xf numFmtId="0" fontId="1" fillId="0" borderId="11" xfId="5" applyFill="1" applyBorder="1"/>
    <xf numFmtId="9" fontId="15" fillId="0" borderId="1" xfId="10" applyFont="1" applyBorder="1"/>
    <xf numFmtId="164" fontId="1" fillId="0" borderId="14" xfId="5" applyNumberFormat="1" applyFill="1" applyBorder="1"/>
    <xf numFmtId="0" fontId="1" fillId="0" borderId="11" xfId="5" applyNumberFormat="1" applyBorder="1"/>
    <xf numFmtId="164" fontId="1" fillId="0" borderId="14" xfId="5" applyNumberFormat="1" applyBorder="1"/>
    <xf numFmtId="0" fontId="3" fillId="10" borderId="14" xfId="5" applyFont="1" applyFill="1" applyBorder="1"/>
    <xf numFmtId="0" fontId="3" fillId="10" borderId="11" xfId="5" applyNumberFormat="1" applyFont="1" applyFill="1" applyBorder="1"/>
    <xf numFmtId="0" fontId="1" fillId="0" borderId="14" xfId="5" applyFill="1" applyBorder="1"/>
    <xf numFmtId="0" fontId="1" fillId="0" borderId="11" xfId="5" applyNumberFormat="1" applyFill="1" applyBorder="1"/>
    <xf numFmtId="164" fontId="1" fillId="0" borderId="0" xfId="5" applyNumberFormat="1"/>
    <xf numFmtId="0" fontId="1" fillId="10" borderId="7" xfId="5" applyFill="1" applyBorder="1"/>
    <xf numFmtId="0" fontId="3" fillId="10" borderId="15" xfId="5" applyFont="1" applyFill="1" applyBorder="1"/>
    <xf numFmtId="0" fontId="3" fillId="10" borderId="9" xfId="5" applyFont="1" applyFill="1" applyBorder="1"/>
    <xf numFmtId="0" fontId="3" fillId="10" borderId="7" xfId="5" applyNumberFormat="1" applyFont="1" applyFill="1" applyBorder="1"/>
    <xf numFmtId="9" fontId="36" fillId="10" borderId="8" xfId="10" applyFont="1" applyFill="1" applyBorder="1"/>
    <xf numFmtId="164" fontId="3" fillId="10" borderId="15" xfId="5" applyNumberFormat="1" applyFont="1" applyFill="1" applyBorder="1"/>
    <xf numFmtId="0" fontId="1" fillId="0" borderId="0" xfId="5" applyFont="1"/>
    <xf numFmtId="0" fontId="36" fillId="0" borderId="6" xfId="5" applyFont="1" applyBorder="1" applyAlignment="1">
      <alignment wrapText="1"/>
    </xf>
    <xf numFmtId="0" fontId="3" fillId="0" borderId="5" xfId="5" applyFont="1" applyBorder="1" applyAlignment="1">
      <alignment wrapText="1"/>
    </xf>
    <xf numFmtId="0" fontId="1" fillId="0" borderId="2" xfId="5" applyBorder="1" applyAlignment="1">
      <alignment wrapText="1"/>
    </xf>
    <xf numFmtId="0" fontId="1" fillId="0" borderId="5" xfId="5" applyNumberFormat="1" applyBorder="1"/>
    <xf numFmtId="164" fontId="1" fillId="0" borderId="2" xfId="5" applyNumberFormat="1" applyBorder="1"/>
    <xf numFmtId="1" fontId="13" fillId="0" borderId="0" xfId="7" applyNumberFormat="1"/>
    <xf numFmtId="0" fontId="1" fillId="0" borderId="2" xfId="5" applyBorder="1"/>
    <xf numFmtId="164" fontId="1" fillId="0" borderId="2" xfId="5" applyNumberFormat="1" applyFill="1" applyBorder="1"/>
    <xf numFmtId="0" fontId="1" fillId="0" borderId="6" xfId="5" applyFill="1" applyBorder="1"/>
    <xf numFmtId="0" fontId="1" fillId="0" borderId="2" xfId="5" applyFill="1" applyBorder="1"/>
    <xf numFmtId="164" fontId="1" fillId="0" borderId="2" xfId="5" applyNumberFormat="1" applyBorder="1" applyAlignment="1">
      <alignment horizontal="right"/>
    </xf>
    <xf numFmtId="0" fontId="1" fillId="0" borderId="1" xfId="5" applyFill="1" applyBorder="1"/>
    <xf numFmtId="0" fontId="1" fillId="0" borderId="11" xfId="5" applyBorder="1" applyAlignment="1">
      <alignment horizontal="left" vertical="center"/>
    </xf>
    <xf numFmtId="0" fontId="3" fillId="12" borderId="8" xfId="5" applyFont="1" applyFill="1" applyBorder="1"/>
    <xf numFmtId="0" fontId="3" fillId="12" borderId="7" xfId="5" applyFont="1" applyFill="1" applyBorder="1"/>
    <xf numFmtId="0" fontId="3" fillId="12" borderId="15" xfId="5" applyNumberFormat="1" applyFont="1" applyFill="1" applyBorder="1"/>
    <xf numFmtId="164" fontId="3" fillId="12" borderId="2" xfId="5" applyNumberFormat="1" applyFont="1" applyFill="1" applyBorder="1"/>
    <xf numFmtId="0" fontId="6" fillId="0" borderId="42" xfId="0" applyFont="1" applyFill="1" applyBorder="1" applyAlignment="1">
      <alignment horizontal="center" wrapText="1"/>
    </xf>
    <xf numFmtId="0" fontId="6" fillId="0" borderId="43" xfId="0" applyFont="1" applyFill="1" applyBorder="1" applyAlignment="1">
      <alignment horizontal="center" wrapText="1"/>
    </xf>
    <xf numFmtId="0" fontId="6" fillId="0" borderId="44" xfId="0" applyFont="1" applyFill="1" applyBorder="1"/>
    <xf numFmtId="3" fontId="6" fillId="0" borderId="45" xfId="0" applyNumberFormat="1" applyFont="1" applyFill="1" applyBorder="1"/>
    <xf numFmtId="3" fontId="6" fillId="0" borderId="42" xfId="0" applyNumberFormat="1" applyFont="1" applyFill="1" applyBorder="1"/>
    <xf numFmtId="3" fontId="6" fillId="0" borderId="46" xfId="0" applyNumberFormat="1" applyFont="1" applyFill="1" applyBorder="1"/>
    <xf numFmtId="0" fontId="30" fillId="0" borderId="47" xfId="0" applyFont="1" applyFill="1" applyBorder="1"/>
    <xf numFmtId="165" fontId="30" fillId="0" borderId="47" xfId="0" applyNumberFormat="1" applyFont="1" applyFill="1" applyBorder="1"/>
    <xf numFmtId="165" fontId="30" fillId="0" borderId="9" xfId="0" applyNumberFormat="1" applyFont="1" applyFill="1" applyBorder="1"/>
    <xf numFmtId="165" fontId="30" fillId="0" borderId="48" xfId="0" applyNumberFormat="1" applyFont="1" applyFill="1" applyBorder="1"/>
    <xf numFmtId="3" fontId="6" fillId="0" borderId="44" xfId="0" applyNumberFormat="1" applyFont="1" applyFill="1" applyBorder="1"/>
    <xf numFmtId="3" fontId="6" fillId="0" borderId="0" xfId="0" applyNumberFormat="1" applyFont="1" applyFill="1" applyBorder="1"/>
    <xf numFmtId="3" fontId="6" fillId="0" borderId="49" xfId="0" applyNumberFormat="1" applyFont="1" applyFill="1" applyBorder="1"/>
    <xf numFmtId="0" fontId="6" fillId="10" borderId="44" xfId="0" applyFont="1" applyFill="1" applyBorder="1"/>
    <xf numFmtId="3" fontId="6" fillId="10" borderId="44" xfId="0" applyNumberFormat="1" applyFont="1" applyFill="1" applyBorder="1"/>
    <xf numFmtId="3" fontId="6" fillId="10" borderId="49" xfId="0" applyNumberFormat="1" applyFont="1" applyFill="1" applyBorder="1"/>
    <xf numFmtId="0" fontId="30" fillId="10" borderId="47" xfId="0" applyFont="1" applyFill="1" applyBorder="1"/>
    <xf numFmtId="165" fontId="30" fillId="10" borderId="47" xfId="0" applyNumberFormat="1" applyFont="1" applyFill="1" applyBorder="1"/>
    <xf numFmtId="165" fontId="30" fillId="10" borderId="9" xfId="0" applyNumberFormat="1" applyFont="1" applyFill="1" applyBorder="1"/>
    <xf numFmtId="165" fontId="30" fillId="10" borderId="48" xfId="0" applyNumberFormat="1" applyFont="1" applyFill="1" applyBorder="1"/>
    <xf numFmtId="0" fontId="30" fillId="0" borderId="44" xfId="0" applyFont="1" applyFill="1" applyBorder="1"/>
    <xf numFmtId="0" fontId="5" fillId="0" borderId="50" xfId="0" applyFont="1" applyFill="1" applyBorder="1"/>
    <xf numFmtId="3" fontId="6" fillId="0" borderId="51" xfId="0" applyNumberFormat="1" applyFont="1" applyFill="1" applyBorder="1"/>
    <xf numFmtId="3" fontId="6" fillId="0" borderId="12" xfId="0" applyNumberFormat="1" applyFont="1" applyFill="1" applyBorder="1"/>
    <xf numFmtId="3" fontId="6" fillId="0" borderId="52" xfId="0" applyNumberFormat="1" applyFont="1" applyFill="1" applyBorder="1"/>
    <xf numFmtId="0" fontId="30" fillId="0" borderId="53" xfId="0" applyFont="1" applyFill="1" applyBorder="1"/>
    <xf numFmtId="0" fontId="5" fillId="0" borderId="54" xfId="0" applyFont="1" applyFill="1" applyBorder="1"/>
    <xf numFmtId="0" fontId="11" fillId="0" borderId="43" xfId="0" applyFont="1" applyFill="1" applyBorder="1"/>
    <xf numFmtId="3" fontId="11" fillId="0" borderId="51" xfId="0" applyNumberFormat="1" applyFont="1" applyFill="1" applyBorder="1"/>
    <xf numFmtId="3" fontId="11" fillId="0" borderId="12" xfId="0" applyNumberFormat="1" applyFont="1" applyFill="1" applyBorder="1"/>
    <xf numFmtId="3" fontId="11" fillId="0" borderId="13" xfId="0" applyNumberFormat="1" applyFont="1" applyFill="1" applyBorder="1"/>
    <xf numFmtId="3" fontId="11" fillId="0" borderId="3" xfId="0" applyNumberFormat="1" applyFont="1" applyFill="1" applyBorder="1"/>
    <xf numFmtId="0" fontId="32" fillId="0" borderId="48" xfId="0" applyFont="1" applyFill="1" applyBorder="1"/>
    <xf numFmtId="165" fontId="32" fillId="0" borderId="47" xfId="0" applyNumberFormat="1" applyFont="1" applyFill="1" applyBorder="1"/>
    <xf numFmtId="165" fontId="32" fillId="0" borderId="9" xfId="0" applyNumberFormat="1" applyFont="1" applyFill="1" applyBorder="1"/>
    <xf numFmtId="165" fontId="32" fillId="0" borderId="7" xfId="0" applyNumberFormat="1" applyFont="1" applyFill="1" applyBorder="1"/>
    <xf numFmtId="0" fontId="32" fillId="0" borderId="44" xfId="0" applyFont="1" applyFill="1" applyBorder="1"/>
    <xf numFmtId="3" fontId="11" fillId="0" borderId="10" xfId="0" applyNumberFormat="1" applyFont="1" applyFill="1" applyBorder="1"/>
    <xf numFmtId="3" fontId="11" fillId="0" borderId="42" xfId="0" applyNumberFormat="1" applyFont="1" applyFill="1" applyBorder="1"/>
    <xf numFmtId="3" fontId="11" fillId="0" borderId="55" xfId="0" applyNumberFormat="1" applyFont="1" applyFill="1" applyBorder="1"/>
    <xf numFmtId="0" fontId="9" fillId="0" borderId="1" xfId="0" applyFont="1" applyFill="1" applyBorder="1" applyAlignment="1">
      <alignment horizontal="left" wrapText="1"/>
    </xf>
    <xf numFmtId="0" fontId="18" fillId="0" borderId="14" xfId="0" applyFont="1" applyFill="1" applyBorder="1" applyAlignment="1">
      <alignment horizontal="left" wrapText="1"/>
    </xf>
    <xf numFmtId="3" fontId="30" fillId="0" borderId="0" xfId="0" applyNumberFormat="1" applyFont="1" applyFill="1" applyBorder="1" applyAlignment="1">
      <alignment vertical="top" wrapText="1"/>
    </xf>
    <xf numFmtId="166" fontId="5" fillId="0" borderId="0" xfId="9" applyNumberFormat="1" applyFont="1" applyFill="1" applyBorder="1" applyAlignment="1">
      <alignment horizontal="right"/>
    </xf>
    <xf numFmtId="1" fontId="6" fillId="0" borderId="0" xfId="0" applyNumberFormat="1" applyFont="1" applyFill="1" applyBorder="1"/>
    <xf numFmtId="3" fontId="30" fillId="0" borderId="14" xfId="0" applyNumberFormat="1" applyFont="1" applyFill="1" applyBorder="1" applyAlignment="1">
      <alignment vertical="top" wrapText="1"/>
    </xf>
    <xf numFmtId="3" fontId="19" fillId="0" borderId="0" xfId="0" applyNumberFormat="1" applyFont="1" applyFill="1" applyBorder="1"/>
    <xf numFmtId="3" fontId="19" fillId="0" borderId="0" xfId="0" applyNumberFormat="1" applyFont="1" applyFill="1" applyBorder="1" applyAlignment="1">
      <alignment horizontal="right"/>
    </xf>
    <xf numFmtId="3" fontId="9" fillId="10" borderId="0" xfId="0" applyNumberFormat="1" applyFont="1" applyFill="1" applyBorder="1"/>
    <xf numFmtId="3" fontId="19" fillId="0" borderId="14" xfId="0" applyNumberFormat="1" applyFont="1" applyFill="1" applyBorder="1"/>
    <xf numFmtId="3" fontId="5" fillId="0" borderId="0" xfId="0" applyNumberFormat="1" applyFont="1" applyFill="1" applyBorder="1" applyAlignment="1">
      <alignment horizontal="right"/>
    </xf>
    <xf numFmtId="0" fontId="5" fillId="10" borderId="9" xfId="0" applyFont="1" applyFill="1" applyBorder="1"/>
    <xf numFmtId="0" fontId="23" fillId="0" borderId="0" xfId="11" applyFill="1"/>
    <xf numFmtId="0" fontId="5" fillId="0" borderId="0" xfId="0" applyNumberFormat="1" applyFont="1" applyFill="1" applyAlignment="1">
      <alignment wrapText="1"/>
    </xf>
    <xf numFmtId="0" fontId="5" fillId="0" borderId="3" xfId="0" applyFont="1" applyFill="1" applyBorder="1" applyAlignment="1">
      <alignment wrapText="1"/>
    </xf>
    <xf numFmtId="0" fontId="5" fillId="0" borderId="11" xfId="0" applyFont="1" applyFill="1" applyBorder="1" applyAlignment="1">
      <alignment wrapText="1"/>
    </xf>
    <xf numFmtId="164" fontId="5" fillId="0" borderId="11" xfId="2" applyNumberFormat="1" applyFont="1" applyFill="1" applyBorder="1"/>
    <xf numFmtId="164" fontId="7" fillId="0" borderId="11" xfId="2" applyNumberFormat="1" applyFont="1" applyFill="1" applyBorder="1"/>
    <xf numFmtId="164" fontId="7" fillId="0" borderId="11" xfId="2" applyNumberFormat="1" applyFont="1" applyFill="1" applyBorder="1" applyAlignment="1">
      <alignment horizontal="right"/>
    </xf>
    <xf numFmtId="164" fontId="7" fillId="10" borderId="11" xfId="2" applyNumberFormat="1" applyFont="1" applyFill="1" applyBorder="1"/>
    <xf numFmtId="164" fontId="9" fillId="0" borderId="11" xfId="2" applyNumberFormat="1" applyFont="1" applyFill="1" applyBorder="1"/>
    <xf numFmtId="164" fontId="19" fillId="0" borderId="11" xfId="2" applyNumberFormat="1" applyFont="1" applyFill="1" applyBorder="1"/>
    <xf numFmtId="164" fontId="19" fillId="0" borderId="11" xfId="2" applyNumberFormat="1" applyFont="1" applyFill="1" applyBorder="1" applyAlignment="1">
      <alignment horizontal="right"/>
    </xf>
    <xf numFmtId="164" fontId="19" fillId="10" borderId="11" xfId="2" applyNumberFormat="1" applyFont="1" applyFill="1" applyBorder="1"/>
    <xf numFmtId="164" fontId="40" fillId="0" borderId="11" xfId="2" applyNumberFormat="1" applyFont="1" applyFill="1" applyBorder="1"/>
    <xf numFmtId="164" fontId="40" fillId="0" borderId="11" xfId="2" applyNumberFormat="1" applyFont="1" applyFill="1" applyBorder="1" applyAlignment="1">
      <alignment horizontal="right"/>
    </xf>
    <xf numFmtId="164" fontId="40" fillId="10" borderId="11" xfId="2" applyNumberFormat="1" applyFont="1" applyFill="1" applyBorder="1"/>
    <xf numFmtId="164" fontId="0" fillId="0" borderId="11" xfId="2" applyNumberFormat="1" applyFont="1" applyBorder="1"/>
    <xf numFmtId="0" fontId="41" fillId="0" borderId="5" xfId="0" applyFont="1" applyFill="1" applyBorder="1" applyAlignment="1">
      <alignment horizontal="center" wrapText="1"/>
    </xf>
    <xf numFmtId="0" fontId="41" fillId="0" borderId="2" xfId="0" applyFont="1" applyFill="1" applyBorder="1" applyAlignment="1">
      <alignment horizontal="center" wrapText="1"/>
    </xf>
    <xf numFmtId="165" fontId="7" fillId="0" borderId="0" xfId="2" applyNumberFormat="1" applyFont="1" applyFill="1" applyBorder="1" applyAlignment="1">
      <alignment horizontal="right"/>
    </xf>
    <xf numFmtId="165" fontId="19" fillId="0" borderId="0" xfId="2" applyNumberFormat="1" applyFont="1" applyFill="1" applyBorder="1" applyAlignment="1">
      <alignment horizontal="right"/>
    </xf>
    <xf numFmtId="165" fontId="19" fillId="0" borderId="0" xfId="2" applyNumberFormat="1" applyFont="1" applyFill="1" applyBorder="1"/>
    <xf numFmtId="165" fontId="40" fillId="0" borderId="0" xfId="2" applyNumberFormat="1" applyFont="1" applyFill="1" applyBorder="1" applyAlignment="1">
      <alignment horizontal="right"/>
    </xf>
    <xf numFmtId="164" fontId="5" fillId="0" borderId="7" xfId="0" applyNumberFormat="1" applyFont="1" applyFill="1" applyBorder="1"/>
    <xf numFmtId="164" fontId="5" fillId="0" borderId="15" xfId="0" applyNumberFormat="1" applyFont="1" applyFill="1" applyBorder="1"/>
    <xf numFmtId="0" fontId="17" fillId="0" borderId="0" xfId="0" applyFont="1" applyFill="1"/>
    <xf numFmtId="166" fontId="5" fillId="10" borderId="0" xfId="9" applyNumberFormat="1" applyFont="1" applyFill="1" applyBorder="1" applyAlignment="1">
      <alignment horizontal="right"/>
    </xf>
    <xf numFmtId="166" fontId="5" fillId="0" borderId="14" xfId="9" applyNumberFormat="1" applyFont="1" applyFill="1" applyBorder="1" applyAlignment="1">
      <alignment horizontal="right"/>
    </xf>
    <xf numFmtId="166" fontId="6" fillId="0" borderId="0" xfId="9" applyNumberFormat="1" applyFont="1" applyFill="1" applyBorder="1" applyAlignment="1">
      <alignment horizontal="right"/>
    </xf>
    <xf numFmtId="166" fontId="9" fillId="0" borderId="0" xfId="9" applyNumberFormat="1" applyFont="1" applyFill="1" applyBorder="1" applyAlignment="1">
      <alignment horizontal="right"/>
    </xf>
    <xf numFmtId="166" fontId="9" fillId="10" borderId="0" xfId="9" applyNumberFormat="1" applyFont="1" applyFill="1" applyBorder="1" applyAlignment="1">
      <alignment horizontal="right"/>
    </xf>
    <xf numFmtId="166" fontId="9" fillId="0" borderId="14" xfId="9" applyNumberFormat="1" applyFont="1" applyFill="1" applyBorder="1" applyAlignment="1">
      <alignment horizontal="right"/>
    </xf>
    <xf numFmtId="166" fontId="5" fillId="0" borderId="11" xfId="0" applyNumberFormat="1" applyFont="1" applyFill="1" applyBorder="1" applyAlignment="1">
      <alignment horizontal="right"/>
    </xf>
    <xf numFmtId="166" fontId="5" fillId="0" borderId="0" xfId="0" applyNumberFormat="1" applyFont="1" applyFill="1" applyBorder="1" applyAlignment="1">
      <alignment horizontal="right"/>
    </xf>
    <xf numFmtId="166" fontId="5" fillId="10" borderId="0" xfId="0" applyNumberFormat="1" applyFont="1" applyFill="1" applyBorder="1" applyAlignment="1">
      <alignment horizontal="right"/>
    </xf>
    <xf numFmtId="166" fontId="5" fillId="0" borderId="14" xfId="0" applyNumberFormat="1" applyFont="1" applyFill="1" applyBorder="1" applyAlignment="1">
      <alignment horizontal="right"/>
    </xf>
    <xf numFmtId="0" fontId="5" fillId="0" borderId="0" xfId="0" applyFont="1" applyFill="1" applyBorder="1" applyAlignment="1">
      <alignment horizontal="right"/>
    </xf>
    <xf numFmtId="166" fontId="5" fillId="0" borderId="11" xfId="9" applyNumberFormat="1" applyFont="1" applyFill="1" applyBorder="1" applyAlignment="1">
      <alignment horizontal="right"/>
    </xf>
    <xf numFmtId="164"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6" fontId="9" fillId="10" borderId="0" xfId="0" applyNumberFormat="1" applyFont="1" applyFill="1" applyBorder="1" applyAlignment="1">
      <alignment horizontal="right"/>
    </xf>
    <xf numFmtId="166" fontId="9" fillId="0" borderId="14" xfId="0" applyNumberFormat="1" applyFont="1" applyFill="1" applyBorder="1" applyAlignment="1">
      <alignment horizontal="right"/>
    </xf>
    <xf numFmtId="166" fontId="9" fillId="0" borderId="11" xfId="9" applyNumberFormat="1" applyFont="1" applyFill="1" applyBorder="1" applyAlignment="1">
      <alignment horizontal="right"/>
    </xf>
    <xf numFmtId="0" fontId="5" fillId="0" borderId="7" xfId="0" applyFont="1" applyFill="1" applyBorder="1" applyAlignment="1">
      <alignment horizontal="right"/>
    </xf>
    <xf numFmtId="0" fontId="5" fillId="0" borderId="9" xfId="0" applyFont="1" applyFill="1" applyBorder="1" applyAlignment="1">
      <alignment horizontal="right"/>
    </xf>
    <xf numFmtId="0" fontId="5" fillId="10" borderId="9" xfId="0" applyFont="1" applyFill="1" applyBorder="1" applyAlignment="1">
      <alignment horizontal="right"/>
    </xf>
    <xf numFmtId="0" fontId="5" fillId="0" borderId="15" xfId="0" applyFont="1" applyFill="1" applyBorder="1" applyAlignment="1">
      <alignment horizontal="right"/>
    </xf>
    <xf numFmtId="0" fontId="42" fillId="0" borderId="0" xfId="0" applyFont="1" applyFill="1"/>
    <xf numFmtId="164" fontId="5" fillId="0" borderId="1" xfId="9" applyNumberFormat="1" applyFont="1" applyFill="1" applyBorder="1" applyAlignment="1">
      <alignment horizontal="right"/>
    </xf>
    <xf numFmtId="164" fontId="5" fillId="0" borderId="11" xfId="9" applyNumberFormat="1" applyFont="1" applyFill="1" applyBorder="1" applyAlignment="1">
      <alignment horizontal="right"/>
    </xf>
    <xf numFmtId="164" fontId="5" fillId="0" borderId="0" xfId="9" applyNumberFormat="1" applyFont="1" applyFill="1" applyBorder="1" applyAlignment="1">
      <alignment horizontal="right"/>
    </xf>
    <xf numFmtId="164" fontId="5" fillId="10" borderId="0" xfId="9" applyNumberFormat="1" applyFont="1" applyFill="1" applyBorder="1" applyAlignment="1">
      <alignment horizontal="right"/>
    </xf>
    <xf numFmtId="164" fontId="5" fillId="0" borderId="14" xfId="9" applyNumberFormat="1" applyFont="1" applyFill="1" applyBorder="1" applyAlignment="1">
      <alignment horizontal="right"/>
    </xf>
    <xf numFmtId="164" fontId="9" fillId="0" borderId="1" xfId="9" applyNumberFormat="1" applyFont="1" applyFill="1" applyBorder="1" applyAlignment="1">
      <alignment horizontal="right"/>
    </xf>
    <xf numFmtId="164" fontId="9" fillId="0" borderId="11" xfId="9" applyNumberFormat="1" applyFont="1" applyFill="1" applyBorder="1" applyAlignment="1">
      <alignment horizontal="right"/>
    </xf>
    <xf numFmtId="164" fontId="9" fillId="0" borderId="0" xfId="9" applyNumberFormat="1" applyFont="1" applyFill="1" applyBorder="1" applyAlignment="1">
      <alignment horizontal="right"/>
    </xf>
    <xf numFmtId="164" fontId="9" fillId="10" borderId="0" xfId="9" applyNumberFormat="1" applyFont="1" applyFill="1" applyBorder="1" applyAlignment="1">
      <alignment horizontal="right"/>
    </xf>
    <xf numFmtId="164" fontId="9" fillId="0" borderId="14" xfId="9" applyNumberFormat="1" applyFont="1" applyFill="1" applyBorder="1" applyAlignment="1">
      <alignment horizontal="right"/>
    </xf>
    <xf numFmtId="165" fontId="9" fillId="0" borderId="1" xfId="0" applyNumberFormat="1" applyFont="1" applyFill="1" applyBorder="1"/>
    <xf numFmtId="165" fontId="20" fillId="0" borderId="11" xfId="0" applyNumberFormat="1" applyFont="1" applyFill="1" applyBorder="1" applyAlignment="1">
      <alignment vertical="top" wrapText="1"/>
    </xf>
    <xf numFmtId="165" fontId="5" fillId="0" borderId="0" xfId="9" applyNumberFormat="1" applyFont="1" applyFill="1" applyBorder="1" applyAlignment="1">
      <alignment horizontal="right"/>
    </xf>
    <xf numFmtId="165" fontId="5" fillId="10" borderId="0" xfId="9" applyNumberFormat="1" applyFont="1" applyFill="1" applyBorder="1"/>
    <xf numFmtId="165" fontId="5" fillId="0" borderId="11" xfId="9" applyNumberFormat="1" applyFont="1" applyFill="1" applyBorder="1"/>
    <xf numFmtId="165" fontId="9" fillId="0" borderId="0" xfId="2" applyNumberFormat="1" applyFont="1" applyFill="1" applyBorder="1" applyAlignment="1">
      <alignment horizontal="right"/>
    </xf>
    <xf numFmtId="165" fontId="9" fillId="10" borderId="0" xfId="2" applyNumberFormat="1" applyFont="1" applyFill="1" applyBorder="1"/>
    <xf numFmtId="3" fontId="5" fillId="0" borderId="0" xfId="9" applyNumberFormat="1" applyFont="1" applyFill="1" applyBorder="1" applyAlignment="1">
      <alignment horizontal="right"/>
    </xf>
    <xf numFmtId="0" fontId="0" fillId="0" borderId="0" xfId="0" applyAlignment="1">
      <alignment horizontal="left" wrapText="1"/>
    </xf>
    <xf numFmtId="0" fontId="5" fillId="0" borderId="0" xfId="0" applyFont="1" applyFill="1" applyAlignment="1">
      <alignment horizontal="left"/>
    </xf>
    <xf numFmtId="0" fontId="9" fillId="0" borderId="0" xfId="0" applyFont="1" applyFill="1" applyAlignment="1">
      <alignment horizontal="left" wrapText="1"/>
    </xf>
    <xf numFmtId="0" fontId="5" fillId="0" borderId="10" xfId="0" applyFont="1" applyFill="1" applyBorder="1" applyAlignment="1">
      <alignment horizontal="center" wrapText="1"/>
    </xf>
    <xf numFmtId="0" fontId="5" fillId="0" borderId="13" xfId="0" applyFont="1" applyFill="1" applyBorder="1" applyAlignment="1">
      <alignment horizontal="center" wrapText="1"/>
    </xf>
    <xf numFmtId="0" fontId="5" fillId="0" borderId="3" xfId="0" applyFont="1" applyFill="1" applyBorder="1" applyAlignment="1">
      <alignment horizontal="center" wrapText="1"/>
    </xf>
    <xf numFmtId="0" fontId="23" fillId="0" borderId="0" xfId="11"/>
    <xf numFmtId="3" fontId="0" fillId="0" borderId="2" xfId="0" applyNumberFormat="1" applyBorder="1"/>
    <xf numFmtId="3" fontId="8" fillId="13" borderId="2" xfId="12" applyNumberFormat="1" applyFont="1" applyFill="1" applyBorder="1"/>
    <xf numFmtId="3" fontId="8" fillId="13" borderId="2" xfId="13" applyNumberFormat="1" applyFont="1" applyFill="1" applyBorder="1"/>
    <xf numFmtId="3" fontId="8" fillId="0" borderId="2" xfId="12" applyNumberFormat="1" applyFont="1" applyFill="1" applyBorder="1"/>
    <xf numFmtId="3" fontId="8" fillId="0" borderId="2" xfId="13" applyNumberFormat="1" applyFont="1" applyFill="1" applyBorder="1"/>
    <xf numFmtId="3" fontId="44" fillId="13" borderId="2" xfId="12" applyNumberFormat="1" applyFont="1" applyFill="1" applyBorder="1"/>
    <xf numFmtId="3" fontId="44" fillId="13" borderId="2" xfId="13" applyNumberFormat="1" applyFont="1" applyFill="1" applyBorder="1"/>
    <xf numFmtId="3" fontId="36" fillId="14" borderId="2" xfId="0" applyNumberFormat="1" applyFont="1" applyFill="1" applyBorder="1" applyAlignment="1">
      <alignment horizontal="right"/>
    </xf>
    <xf numFmtId="0" fontId="44" fillId="13" borderId="2" xfId="12" applyFont="1" applyFill="1" applyBorder="1" applyAlignment="1">
      <alignment horizontal="right" vertical="center"/>
    </xf>
    <xf numFmtId="3" fontId="44" fillId="13" borderId="2" xfId="12" applyNumberFormat="1" applyFont="1" applyFill="1" applyBorder="1" applyAlignment="1">
      <alignment horizontal="right" vertical="center"/>
    </xf>
    <xf numFmtId="3" fontId="44" fillId="13" borderId="2" xfId="12" applyNumberFormat="1" applyFont="1" applyFill="1" applyBorder="1" applyAlignment="1">
      <alignment horizontal="left" vertical="center"/>
    </xf>
    <xf numFmtId="0" fontId="44" fillId="13" borderId="0" xfId="12" applyFont="1" applyFill="1" applyBorder="1" applyAlignment="1">
      <alignment vertical="center"/>
    </xf>
    <xf numFmtId="0" fontId="44" fillId="13" borderId="9" xfId="12" applyFont="1" applyFill="1" applyBorder="1" applyAlignment="1">
      <alignment horizontal="left" vertical="center"/>
    </xf>
    <xf numFmtId="3" fontId="45" fillId="13" borderId="0" xfId="12" applyNumberFormat="1" applyFont="1" applyFill="1" applyBorder="1"/>
    <xf numFmtId="0" fontId="45" fillId="13" borderId="0" xfId="12" applyFont="1" applyFill="1" applyBorder="1"/>
    <xf numFmtId="0" fontId="46" fillId="13" borderId="0" xfId="12" applyFont="1" applyFill="1" applyBorder="1" applyAlignment="1">
      <alignment wrapText="1"/>
    </xf>
    <xf numFmtId="0" fontId="46" fillId="13" borderId="0" xfId="12" applyFont="1" applyFill="1" applyBorder="1"/>
    <xf numFmtId="0" fontId="45" fillId="13" borderId="0" xfId="12" applyFont="1" applyFill="1" applyBorder="1" applyAlignment="1">
      <alignment horizontal="right"/>
    </xf>
    <xf numFmtId="3" fontId="8" fillId="13" borderId="2" xfId="0" applyNumberFormat="1" applyFont="1" applyFill="1" applyBorder="1" applyAlignment="1">
      <alignment horizontal="right"/>
    </xf>
    <xf numFmtId="3" fontId="44" fillId="13" borderId="2" xfId="0" applyNumberFormat="1" applyFont="1" applyFill="1" applyBorder="1" applyAlignment="1">
      <alignment horizontal="left"/>
    </xf>
    <xf numFmtId="3" fontId="44" fillId="13" borderId="2" xfId="0" applyNumberFormat="1" applyFont="1" applyFill="1" applyBorder="1" applyAlignment="1">
      <alignment horizontal="right"/>
    </xf>
    <xf numFmtId="3" fontId="44" fillId="13" borderId="2" xfId="0" applyNumberFormat="1" applyFont="1" applyFill="1" applyBorder="1" applyAlignment="1">
      <alignment horizontal="left" vertical="center"/>
    </xf>
    <xf numFmtId="3" fontId="44" fillId="13" borderId="0" xfId="0" applyNumberFormat="1" applyFont="1" applyFill="1" applyBorder="1" applyAlignment="1"/>
    <xf numFmtId="3" fontId="44" fillId="13" borderId="1" xfId="0" applyNumberFormat="1" applyFont="1" applyFill="1" applyBorder="1" applyAlignment="1"/>
    <xf numFmtId="3" fontId="44" fillId="13" borderId="9" xfId="0" applyNumberFormat="1" applyFont="1" applyFill="1" applyBorder="1" applyAlignment="1">
      <alignment horizontal="left" vertical="center"/>
    </xf>
    <xf numFmtId="0" fontId="0" fillId="13" borderId="0" xfId="0" applyFill="1" applyBorder="1" applyAlignment="1"/>
    <xf numFmtId="3" fontId="46" fillId="13" borderId="0" xfId="0" applyNumberFormat="1" applyFont="1" applyFill="1" applyBorder="1" applyAlignment="1">
      <alignment horizontal="left"/>
    </xf>
    <xf numFmtId="3" fontId="46" fillId="13" borderId="0" xfId="0" applyNumberFormat="1" applyFont="1" applyFill="1" applyBorder="1" applyAlignment="1"/>
    <xf numFmtId="3" fontId="0" fillId="13" borderId="2" xfId="0" applyNumberFormat="1" applyFill="1" applyBorder="1"/>
    <xf numFmtId="0" fontId="0" fillId="13" borderId="2" xfId="0" applyFill="1" applyBorder="1"/>
    <xf numFmtId="3" fontId="44" fillId="14" borderId="0" xfId="0" applyNumberFormat="1" applyFont="1" applyFill="1" applyBorder="1" applyAlignment="1">
      <alignment horizontal="left" vertical="center"/>
    </xf>
    <xf numFmtId="0" fontId="0" fillId="13" borderId="0" xfId="0" applyFill="1"/>
    <xf numFmtId="0" fontId="46" fillId="13" borderId="0" xfId="0" applyFont="1" applyFill="1" applyBorder="1" applyAlignment="1"/>
    <xf numFmtId="0" fontId="46" fillId="14" borderId="0" xfId="0" applyFont="1" applyFill="1" applyBorder="1" applyAlignment="1"/>
    <xf numFmtId="0" fontId="6" fillId="0" borderId="0" xfId="0" applyFont="1" applyBorder="1"/>
    <xf numFmtId="166" fontId="5" fillId="0" borderId="1" xfId="0" applyNumberFormat="1" applyFont="1" applyFill="1" applyBorder="1"/>
    <xf numFmtId="166" fontId="5" fillId="0" borderId="1" xfId="0" applyNumberFormat="1" applyFont="1" applyFill="1" applyBorder="1" applyAlignment="1">
      <alignment horizontal="right"/>
    </xf>
    <xf numFmtId="166" fontId="5" fillId="0" borderId="1" xfId="9" applyNumberFormat="1" applyFont="1" applyFill="1" applyBorder="1" applyAlignment="1">
      <alignment horizontal="right"/>
    </xf>
    <xf numFmtId="166" fontId="9" fillId="0" borderId="1" xfId="0" applyNumberFormat="1" applyFont="1" applyFill="1" applyBorder="1" applyAlignment="1">
      <alignment horizontal="right"/>
    </xf>
    <xf numFmtId="164" fontId="6" fillId="0" borderId="11" xfId="0" applyNumberFormat="1" applyFont="1" applyBorder="1"/>
    <xf numFmtId="164" fontId="11" fillId="0" borderId="11" xfId="0" applyNumberFormat="1" applyFont="1" applyBorder="1"/>
    <xf numFmtId="0" fontId="5" fillId="0" borderId="0" xfId="0" applyFont="1" applyFill="1" applyAlignment="1">
      <alignment horizontal="left"/>
    </xf>
    <xf numFmtId="0" fontId="0" fillId="0" borderId="0" xfId="0" applyFill="1" applyAlignment="1">
      <alignment horizontal="left" wrapText="1"/>
    </xf>
    <xf numFmtId="0" fontId="5" fillId="0" borderId="10" xfId="0" applyFont="1" applyFill="1" applyBorder="1" applyAlignment="1">
      <alignment horizontal="center" wrapText="1"/>
    </xf>
    <xf numFmtId="0" fontId="5" fillId="0" borderId="13" xfId="0" applyFont="1" applyFill="1" applyBorder="1" applyAlignment="1">
      <alignment horizontal="center" wrapText="1"/>
    </xf>
    <xf numFmtId="0" fontId="5" fillId="0" borderId="3" xfId="0" applyFont="1" applyFill="1" applyBorder="1" applyAlignment="1">
      <alignment horizontal="center" wrapText="1"/>
    </xf>
    <xf numFmtId="0" fontId="5" fillId="0" borderId="10" xfId="0" applyFont="1" applyFill="1" applyBorder="1" applyAlignment="1">
      <alignment horizontal="left" wrapText="1"/>
    </xf>
    <xf numFmtId="17" fontId="7" fillId="0" borderId="1" xfId="0" applyNumberFormat="1" applyFont="1" applyFill="1" applyBorder="1" applyAlignment="1">
      <alignment horizontal="center" wrapText="1"/>
    </xf>
    <xf numFmtId="17" fontId="7" fillId="0" borderId="14" xfId="0" applyNumberFormat="1" applyFont="1" applyFill="1" applyBorder="1" applyAlignment="1">
      <alignment horizontal="center" wrapText="1"/>
    </xf>
    <xf numFmtId="17" fontId="5" fillId="0" borderId="14" xfId="0" applyNumberFormat="1" applyFont="1" applyFill="1" applyBorder="1" applyAlignment="1">
      <alignment horizontal="center" wrapText="1"/>
    </xf>
    <xf numFmtId="0" fontId="7" fillId="0" borderId="10" xfId="0" applyFont="1" applyFill="1" applyBorder="1" applyAlignment="1">
      <alignment horizontal="center" wrapText="1"/>
    </xf>
    <xf numFmtId="0" fontId="7" fillId="0" borderId="13" xfId="0" applyFont="1" applyFill="1" applyBorder="1" applyAlignment="1">
      <alignment horizontal="center" wrapText="1"/>
    </xf>
    <xf numFmtId="0" fontId="7" fillId="0" borderId="1" xfId="0" applyFont="1" applyFill="1" applyBorder="1" applyAlignment="1">
      <alignment horizontal="center" wrapText="1"/>
    </xf>
    <xf numFmtId="0" fontId="7" fillId="0" borderId="14" xfId="0" applyFont="1" applyFill="1" applyBorder="1" applyAlignment="1">
      <alignment horizontal="center" wrapText="1"/>
    </xf>
    <xf numFmtId="3" fontId="7" fillId="0" borderId="1" xfId="0" applyNumberFormat="1" applyFont="1" applyFill="1" applyBorder="1" applyAlignment="1">
      <alignment horizontal="right"/>
    </xf>
    <xf numFmtId="0" fontId="21" fillId="0" borderId="14" xfId="0" applyFont="1" applyFill="1" applyBorder="1" applyAlignment="1">
      <alignment vertical="top" wrapText="1"/>
    </xf>
    <xf numFmtId="0" fontId="30" fillId="0" borderId="14" xfId="0" applyFont="1" applyFill="1" applyBorder="1" applyAlignment="1">
      <alignment vertical="top" wrapText="1"/>
    </xf>
    <xf numFmtId="3" fontId="7" fillId="10" borderId="1" xfId="0" applyNumberFormat="1" applyFont="1" applyFill="1" applyBorder="1" applyAlignment="1">
      <alignment horizontal="right"/>
    </xf>
    <xf numFmtId="3" fontId="7" fillId="10" borderId="14" xfId="0" applyNumberFormat="1" applyFont="1" applyFill="1" applyBorder="1" applyAlignment="1">
      <alignment horizontal="right"/>
    </xf>
    <xf numFmtId="3" fontId="5" fillId="10" borderId="14" xfId="0" applyNumberFormat="1" applyFont="1" applyFill="1" applyBorder="1"/>
    <xf numFmtId="0" fontId="21" fillId="10" borderId="14" xfId="0" applyFont="1" applyFill="1" applyBorder="1" applyAlignment="1">
      <alignment vertical="top" wrapText="1"/>
    </xf>
    <xf numFmtId="0" fontId="30" fillId="10" borderId="14" xfId="0" applyFont="1" applyFill="1" applyBorder="1" applyAlignment="1">
      <alignment vertical="top" wrapText="1"/>
    </xf>
    <xf numFmtId="3" fontId="5" fillId="0" borderId="1" xfId="0" applyNumberFormat="1" applyFont="1" applyFill="1" applyBorder="1" applyAlignment="1">
      <alignment horizontal="center"/>
    </xf>
    <xf numFmtId="3" fontId="5" fillId="0" borderId="14" xfId="0" applyNumberFormat="1" applyFont="1" applyFill="1" applyBorder="1" applyAlignment="1">
      <alignment horizontal="center"/>
    </xf>
    <xf numFmtId="0" fontId="0" fillId="0" borderId="7" xfId="0" applyFont="1" applyFill="1" applyBorder="1"/>
    <xf numFmtId="0" fontId="0" fillId="0" borderId="15" xfId="0" applyFont="1" applyFill="1" applyBorder="1"/>
    <xf numFmtId="0" fontId="0" fillId="0" borderId="8" xfId="0" applyFont="1" applyFill="1" applyBorder="1"/>
    <xf numFmtId="3" fontId="19" fillId="0" borderId="10" xfId="0" applyNumberFormat="1" applyFont="1" applyFill="1" applyBorder="1"/>
    <xf numFmtId="3" fontId="9" fillId="0" borderId="13" xfId="0" applyNumberFormat="1" applyFont="1" applyFill="1" applyBorder="1"/>
    <xf numFmtId="3" fontId="19" fillId="0" borderId="1" xfId="0" applyNumberFormat="1" applyFont="1" applyFill="1" applyBorder="1"/>
    <xf numFmtId="0" fontId="47" fillId="0" borderId="8" xfId="0" applyFont="1" applyFill="1" applyBorder="1"/>
    <xf numFmtId="0" fontId="47" fillId="0" borderId="15" xfId="0" applyFont="1" applyFill="1" applyBorder="1"/>
    <xf numFmtId="0" fontId="0" fillId="0" borderId="0" xfId="0" applyAlignment="1">
      <alignment horizontal="center"/>
    </xf>
    <xf numFmtId="0" fontId="19" fillId="0" borderId="0" xfId="0" applyFont="1" applyFill="1" applyAlignment="1">
      <alignment wrapText="1"/>
    </xf>
    <xf numFmtId="0" fontId="19" fillId="0" borderId="0" xfId="0" applyFont="1" applyFill="1"/>
    <xf numFmtId="0" fontId="5"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0" xfId="0" applyFont="1" applyFill="1" applyAlignment="1">
      <alignment horizontal="center" wrapText="1"/>
    </xf>
    <xf numFmtId="0" fontId="7" fillId="0" borderId="11" xfId="0" applyFont="1" applyFill="1" applyBorder="1" applyAlignment="1">
      <alignment horizontal="center" wrapText="1"/>
    </xf>
    <xf numFmtId="3" fontId="7" fillId="0" borderId="11" xfId="0" applyNumberFormat="1" applyFont="1" applyFill="1" applyBorder="1"/>
    <xf numFmtId="3" fontId="7" fillId="0" borderId="7" xfId="0" applyNumberFormat="1" applyFont="1" applyFill="1" applyBorder="1"/>
    <xf numFmtId="3" fontId="19" fillId="0" borderId="11" xfId="0" applyNumberFormat="1" applyFont="1" applyFill="1" applyBorder="1"/>
    <xf numFmtId="0" fontId="19" fillId="0" borderId="1" xfId="0" applyNumberFormat="1" applyFont="1" applyFill="1" applyBorder="1"/>
    <xf numFmtId="0" fontId="7" fillId="0" borderId="8" xfId="0" applyFont="1" applyFill="1" applyBorder="1"/>
    <xf numFmtId="0" fontId="7" fillId="0" borderId="7" xfId="0" applyFont="1" applyFill="1" applyBorder="1"/>
    <xf numFmtId="3" fontId="7" fillId="0" borderId="0" xfId="0" applyNumberFormat="1" applyFont="1" applyFill="1"/>
    <xf numFmtId="0" fontId="0" fillId="0" borderId="0" xfId="0" applyFont="1" applyFill="1" applyBorder="1"/>
    <xf numFmtId="17" fontId="5" fillId="0" borderId="0" xfId="0" applyNumberFormat="1" applyFont="1" applyFill="1" applyBorder="1" applyAlignment="1">
      <alignment horizontal="center" wrapText="1"/>
    </xf>
    <xf numFmtId="17" fontId="5" fillId="0" borderId="9" xfId="0" applyNumberFormat="1" applyFont="1" applyFill="1" applyBorder="1" applyAlignment="1">
      <alignment horizontal="center" wrapText="1"/>
    </xf>
    <xf numFmtId="17" fontId="5" fillId="0" borderId="15" xfId="0" applyNumberFormat="1" applyFont="1" applyFill="1" applyBorder="1" applyAlignment="1">
      <alignment horizontal="center" wrapText="1"/>
    </xf>
    <xf numFmtId="165" fontId="5" fillId="0" borderId="0" xfId="2" applyNumberFormat="1" applyFont="1" applyFill="1" applyBorder="1"/>
    <xf numFmtId="165" fontId="9" fillId="0" borderId="10" xfId="2" applyNumberFormat="1" applyFont="1" applyFill="1" applyBorder="1"/>
    <xf numFmtId="165" fontId="9" fillId="0" borderId="12" xfId="2" applyNumberFormat="1" applyFont="1" applyFill="1" applyBorder="1"/>
    <xf numFmtId="165" fontId="0" fillId="0" borderId="8" xfId="0" applyNumberFormat="1" applyFont="1" applyFill="1" applyBorder="1"/>
    <xf numFmtId="165" fontId="0" fillId="0" borderId="9" xfId="0" applyNumberFormat="1" applyFont="1" applyFill="1" applyBorder="1"/>
    <xf numFmtId="165" fontId="0" fillId="0" borderId="15" xfId="0" applyNumberFormat="1" applyFont="1" applyFill="1" applyBorder="1"/>
    <xf numFmtId="0" fontId="5" fillId="0" borderId="5" xfId="0" applyNumberFormat="1" applyFont="1" applyFill="1" applyBorder="1" applyAlignment="1">
      <alignment horizontal="center" wrapText="1"/>
    </xf>
    <xf numFmtId="0" fontId="0" fillId="0" borderId="12" xfId="0" applyBorder="1"/>
    <xf numFmtId="3" fontId="5" fillId="0" borderId="8" xfId="0" applyNumberFormat="1" applyFont="1" applyFill="1" applyBorder="1"/>
    <xf numFmtId="3" fontId="5" fillId="0" borderId="9" xfId="0" applyNumberFormat="1" applyFont="1" applyFill="1" applyBorder="1"/>
    <xf numFmtId="0" fontId="48" fillId="0" borderId="9" xfId="4" applyFont="1" applyFill="1" applyBorder="1" applyAlignment="1">
      <alignment horizontal="left"/>
    </xf>
    <xf numFmtId="17" fontId="5" fillId="0" borderId="5" xfId="0" applyNumberFormat="1" applyFont="1" applyFill="1" applyBorder="1" applyAlignment="1">
      <alignment horizontal="center" wrapText="1"/>
    </xf>
    <xf numFmtId="165" fontId="5" fillId="10" borderId="0" xfId="2" applyNumberFormat="1" applyFont="1" applyFill="1" applyBorder="1"/>
    <xf numFmtId="165" fontId="5" fillId="10" borderId="14" xfId="2" applyNumberFormat="1" applyFont="1" applyFill="1" applyBorder="1"/>
    <xf numFmtId="3" fontId="7" fillId="0" borderId="12" xfId="0" applyNumberFormat="1" applyFont="1" applyFill="1" applyBorder="1"/>
    <xf numFmtId="1" fontId="6" fillId="0" borderId="11" xfId="0" applyNumberFormat="1" applyFont="1" applyBorder="1"/>
    <xf numFmtId="0" fontId="6" fillId="0" borderId="7" xfId="0" applyFont="1" applyFill="1" applyBorder="1"/>
    <xf numFmtId="0" fontId="5" fillId="0" borderId="2" xfId="0" applyNumberFormat="1" applyFont="1" applyFill="1" applyBorder="1" applyAlignment="1">
      <alignment horizontal="center" wrapText="1"/>
    </xf>
    <xf numFmtId="0" fontId="5" fillId="0" borderId="6" xfId="0" applyNumberFormat="1" applyFont="1" applyFill="1" applyBorder="1" applyAlignment="1">
      <alignment horizontal="center" wrapText="1"/>
    </xf>
    <xf numFmtId="165" fontId="0" fillId="0" borderId="14" xfId="2" applyNumberFormat="1" applyFont="1" applyBorder="1"/>
    <xf numFmtId="0" fontId="9" fillId="0" borderId="6" xfId="0" applyFont="1" applyFill="1" applyBorder="1" applyAlignment="1">
      <alignment horizontal="left" wrapText="1"/>
    </xf>
    <xf numFmtId="0" fontId="5" fillId="0" borderId="4" xfId="0" applyNumberFormat="1" applyFont="1" applyFill="1" applyBorder="1" applyAlignment="1">
      <alignment horizontal="center" wrapText="1"/>
    </xf>
    <xf numFmtId="0" fontId="36" fillId="0" borderId="0" xfId="0" applyFont="1" applyFill="1" applyAlignment="1">
      <alignment vertical="top" wrapText="1"/>
    </xf>
    <xf numFmtId="0" fontId="0" fillId="0" borderId="0" xfId="0" applyFont="1" applyFill="1" applyAlignment="1">
      <alignment vertical="top" wrapText="1"/>
    </xf>
    <xf numFmtId="0" fontId="18" fillId="0" borderId="10" xfId="0" applyFont="1" applyFill="1" applyBorder="1" applyAlignment="1">
      <alignment horizontal="left" vertical="center" wrapText="1"/>
    </xf>
    <xf numFmtId="0" fontId="18" fillId="0" borderId="12" xfId="0" applyFont="1" applyFill="1" applyBorder="1" applyAlignment="1">
      <alignment horizontal="left" wrapText="1"/>
    </xf>
    <xf numFmtId="17" fontId="5" fillId="0" borderId="6" xfId="0" applyNumberFormat="1" applyFont="1" applyFill="1" applyBorder="1" applyAlignment="1">
      <alignment horizontal="center" wrapText="1"/>
    </xf>
    <xf numFmtId="17" fontId="5" fillId="0" borderId="56" xfId="0" applyNumberFormat="1" applyFont="1" applyFill="1" applyBorder="1" applyAlignment="1">
      <alignment horizontal="center" wrapText="1"/>
    </xf>
    <xf numFmtId="17" fontId="5" fillId="0" borderId="16" xfId="0" applyNumberFormat="1" applyFont="1" applyFill="1" applyBorder="1" applyAlignment="1">
      <alignment horizontal="center" wrapText="1"/>
    </xf>
    <xf numFmtId="0" fontId="5" fillId="0" borderId="57" xfId="0" applyFont="1" applyFill="1" applyBorder="1" applyAlignment="1">
      <alignment horizontal="center" wrapText="1"/>
    </xf>
    <xf numFmtId="0" fontId="5" fillId="0" borderId="58" xfId="0" applyFont="1" applyFill="1" applyBorder="1" applyAlignment="1">
      <alignment horizontal="center" wrapText="1"/>
    </xf>
    <xf numFmtId="0" fontId="18" fillId="0" borderId="0" xfId="0" applyFont="1" applyFill="1" applyBorder="1" applyAlignment="1">
      <alignment horizontal="left" wrapText="1"/>
    </xf>
    <xf numFmtId="0" fontId="5" fillId="0" borderId="59" xfId="0" applyFont="1" applyFill="1" applyBorder="1" applyAlignment="1">
      <alignment horizontal="center" wrapText="1"/>
    </xf>
    <xf numFmtId="0" fontId="5" fillId="0" borderId="60" xfId="0" applyFont="1" applyFill="1" applyBorder="1" applyAlignment="1">
      <alignment horizontal="center" wrapText="1"/>
    </xf>
    <xf numFmtId="3" fontId="7" fillId="0" borderId="11" xfId="0" applyNumberFormat="1" applyFont="1" applyFill="1" applyBorder="1" applyAlignment="1">
      <alignment horizontal="right"/>
    </xf>
    <xf numFmtId="166" fontId="7" fillId="0" borderId="0" xfId="0" applyNumberFormat="1" applyFont="1" applyFill="1" applyBorder="1" applyAlignment="1">
      <alignment horizontal="right"/>
    </xf>
    <xf numFmtId="3" fontId="7" fillId="0" borderId="59" xfId="0" applyNumberFormat="1" applyFont="1" applyFill="1" applyBorder="1" applyAlignment="1">
      <alignment horizontal="right"/>
    </xf>
    <xf numFmtId="166" fontId="7" fillId="0" borderId="60" xfId="0" applyNumberFormat="1" applyFont="1" applyFill="1" applyBorder="1" applyAlignment="1">
      <alignment horizontal="right"/>
    </xf>
    <xf numFmtId="166" fontId="7" fillId="0" borderId="14" xfId="0" applyNumberFormat="1" applyFont="1" applyFill="1" applyBorder="1" applyAlignment="1">
      <alignment horizontal="right"/>
    </xf>
    <xf numFmtId="0" fontId="49" fillId="10" borderId="0" xfId="0" applyFont="1" applyFill="1" applyBorder="1"/>
    <xf numFmtId="3" fontId="7" fillId="10" borderId="11" xfId="0" applyNumberFormat="1" applyFont="1" applyFill="1" applyBorder="1" applyAlignment="1">
      <alignment horizontal="right"/>
    </xf>
    <xf numFmtId="166" fontId="7" fillId="10" borderId="0" xfId="0" applyNumberFormat="1" applyFont="1" applyFill="1" applyBorder="1" applyAlignment="1">
      <alignment horizontal="right"/>
    </xf>
    <xf numFmtId="3" fontId="7" fillId="10" borderId="59" xfId="0" applyNumberFormat="1" applyFont="1" applyFill="1" applyBorder="1" applyAlignment="1">
      <alignment horizontal="right"/>
    </xf>
    <xf numFmtId="166" fontId="7" fillId="10" borderId="60" xfId="0" applyNumberFormat="1" applyFont="1" applyFill="1" applyBorder="1" applyAlignment="1">
      <alignment horizontal="right"/>
    </xf>
    <xf numFmtId="166" fontId="7" fillId="10" borderId="14" xfId="0" applyNumberFormat="1" applyFont="1" applyFill="1" applyBorder="1" applyAlignment="1">
      <alignment horizontal="right"/>
    </xf>
    <xf numFmtId="0" fontId="28" fillId="0" borderId="0" xfId="0" applyFont="1" applyFill="1" applyBorder="1" applyAlignment="1">
      <alignment wrapText="1"/>
    </xf>
    <xf numFmtId="0" fontId="28" fillId="0" borderId="0" xfId="0" applyFont="1" applyFill="1" applyBorder="1"/>
    <xf numFmtId="3" fontId="7" fillId="0" borderId="59" xfId="0" applyNumberFormat="1" applyFont="1" applyFill="1" applyBorder="1" applyAlignment="1">
      <alignment horizontal="center"/>
    </xf>
    <xf numFmtId="166" fontId="7" fillId="0" borderId="14" xfId="0" applyNumberFormat="1" applyFont="1" applyFill="1" applyBorder="1" applyAlignment="1">
      <alignment horizontal="center"/>
    </xf>
    <xf numFmtId="166" fontId="7" fillId="0" borderId="60" xfId="0" applyNumberFormat="1" applyFont="1" applyFill="1" applyBorder="1"/>
    <xf numFmtId="166" fontId="7" fillId="0" borderId="17" xfId="0" applyNumberFormat="1" applyFont="1" applyFill="1" applyBorder="1"/>
    <xf numFmtId="166" fontId="19" fillId="0" borderId="0" xfId="0" applyNumberFormat="1" applyFont="1" applyFill="1" applyBorder="1"/>
    <xf numFmtId="3" fontId="19" fillId="0" borderId="59" xfId="0" applyNumberFormat="1" applyFont="1" applyFill="1" applyBorder="1"/>
    <xf numFmtId="166" fontId="19" fillId="0" borderId="60" xfId="0" applyNumberFormat="1" applyFont="1" applyFill="1" applyBorder="1"/>
    <xf numFmtId="166" fontId="19" fillId="0" borderId="14" xfId="0" applyNumberFormat="1" applyFont="1" applyFill="1" applyBorder="1"/>
    <xf numFmtId="0" fontId="5" fillId="0" borderId="61" xfId="0" applyFont="1" applyFill="1" applyBorder="1"/>
    <xf numFmtId="0" fontId="5" fillId="0" borderId="62" xfId="0" applyFont="1" applyFill="1" applyBorder="1"/>
    <xf numFmtId="3" fontId="5" fillId="0" borderId="0" xfId="0" applyNumberFormat="1" applyFont="1" applyFill="1"/>
    <xf numFmtId="0" fontId="16" fillId="0" borderId="0" xfId="0" applyFont="1" applyFill="1" applyAlignment="1">
      <alignment vertical="top" wrapText="1"/>
    </xf>
    <xf numFmtId="0" fontId="5" fillId="0" borderId="63" xfId="0" applyFont="1" applyFill="1" applyBorder="1" applyAlignment="1">
      <alignment horizontal="center" wrapText="1"/>
    </xf>
    <xf numFmtId="17" fontId="5" fillId="0" borderId="4" xfId="0" applyNumberFormat="1" applyFont="1" applyFill="1" applyBorder="1" applyAlignment="1">
      <alignment horizontal="center" wrapText="1"/>
    </xf>
    <xf numFmtId="0" fontId="18" fillId="0" borderId="64" xfId="0" applyFont="1" applyFill="1" applyBorder="1" applyAlignment="1">
      <alignment horizontal="left" wrapText="1"/>
    </xf>
    <xf numFmtId="3" fontId="5" fillId="0" borderId="64" xfId="0" applyNumberFormat="1" applyFont="1" applyFill="1" applyBorder="1"/>
    <xf numFmtId="165" fontId="7" fillId="0" borderId="14" xfId="2" applyNumberFormat="1" applyFont="1" applyFill="1" applyBorder="1" applyAlignment="1">
      <alignment horizontal="right"/>
    </xf>
    <xf numFmtId="3" fontId="5" fillId="10" borderId="64" xfId="0" applyNumberFormat="1" applyFont="1" applyFill="1" applyBorder="1"/>
    <xf numFmtId="165" fontId="7" fillId="10" borderId="14" xfId="2" applyNumberFormat="1" applyFont="1" applyFill="1" applyBorder="1" applyAlignment="1">
      <alignment horizontal="right"/>
    </xf>
    <xf numFmtId="0" fontId="5" fillId="0" borderId="65" xfId="0" applyFont="1" applyFill="1" applyBorder="1"/>
    <xf numFmtId="165" fontId="7" fillId="0" borderId="14" xfId="0" applyNumberFormat="1" applyFont="1" applyFill="1" applyBorder="1"/>
    <xf numFmtId="0" fontId="9" fillId="0" borderId="12" xfId="0" applyFont="1" applyFill="1" applyBorder="1"/>
    <xf numFmtId="3" fontId="9" fillId="0" borderId="63" xfId="0" applyNumberFormat="1" applyFont="1" applyFill="1" applyBorder="1"/>
    <xf numFmtId="3" fontId="19" fillId="0" borderId="66" xfId="0" applyNumberFormat="1" applyFont="1" applyFill="1" applyBorder="1"/>
    <xf numFmtId="166" fontId="19" fillId="0" borderId="13" xfId="0" applyNumberFormat="1" applyFont="1" applyFill="1" applyBorder="1"/>
    <xf numFmtId="165" fontId="19" fillId="0" borderId="13" xfId="2" applyNumberFormat="1" applyFont="1" applyFill="1" applyBorder="1"/>
    <xf numFmtId="165" fontId="19" fillId="0" borderId="3" xfId="2" applyNumberFormat="1" applyFont="1" applyFill="1" applyBorder="1"/>
    <xf numFmtId="3" fontId="9" fillId="0" borderId="64" xfId="0" applyNumberFormat="1" applyFont="1" applyFill="1" applyBorder="1"/>
    <xf numFmtId="165" fontId="19" fillId="0" borderId="11" xfId="2" applyNumberFormat="1" applyFont="1" applyFill="1" applyBorder="1"/>
    <xf numFmtId="165" fontId="19" fillId="0" borderId="3" xfId="2" applyNumberFormat="1" applyFont="1" applyFill="1" applyBorder="1" applyAlignment="1">
      <alignment horizontal="right"/>
    </xf>
    <xf numFmtId="0" fontId="41" fillId="0" borderId="10" xfId="0" applyFont="1" applyFill="1" applyBorder="1" applyAlignment="1">
      <alignment horizontal="center" wrapText="1"/>
    </xf>
    <xf numFmtId="0" fontId="41" fillId="0" borderId="14" xfId="0" applyFont="1" applyFill="1" applyBorder="1" applyAlignment="1">
      <alignment horizontal="center" wrapText="1"/>
    </xf>
    <xf numFmtId="0" fontId="41" fillId="0" borderId="11" xfId="0" applyFont="1" applyFill="1" applyBorder="1" applyAlignment="1">
      <alignment horizontal="center" wrapText="1"/>
    </xf>
    <xf numFmtId="0" fontId="41" fillId="10" borderId="11" xfId="0" applyFont="1" applyFill="1" applyBorder="1" applyAlignment="1">
      <alignment horizontal="center" wrapText="1"/>
    </xf>
    <xf numFmtId="0" fontId="41" fillId="10" borderId="3" xfId="0" applyFont="1" applyFill="1" applyBorder="1" applyAlignment="1">
      <alignment horizontal="center" wrapText="1"/>
    </xf>
    <xf numFmtId="0" fontId="37" fillId="0" borderId="1" xfId="0" applyFont="1" applyFill="1" applyBorder="1"/>
    <xf numFmtId="0" fontId="41" fillId="0" borderId="14" xfId="0" applyFont="1" applyFill="1" applyBorder="1"/>
    <xf numFmtId="0" fontId="41" fillId="0" borderId="11" xfId="0" applyFont="1" applyFill="1" applyBorder="1"/>
    <xf numFmtId="0" fontId="41" fillId="10" borderId="11" xfId="0" applyFont="1" applyFill="1" applyBorder="1"/>
    <xf numFmtId="0" fontId="41" fillId="0" borderId="1" xfId="0" applyFont="1" applyFill="1" applyBorder="1"/>
    <xf numFmtId="166" fontId="41" fillId="0" borderId="14" xfId="0" applyNumberFormat="1" applyFont="1" applyFill="1" applyBorder="1"/>
    <xf numFmtId="164" fontId="41" fillId="0" borderId="11" xfId="0" applyNumberFormat="1" applyFont="1" applyFill="1" applyBorder="1"/>
    <xf numFmtId="166" fontId="41" fillId="0" borderId="11" xfId="0" applyNumberFormat="1" applyFont="1" applyFill="1" applyBorder="1"/>
    <xf numFmtId="166" fontId="41" fillId="10" borderId="11" xfId="0" applyNumberFormat="1" applyFont="1" applyFill="1" applyBorder="1"/>
    <xf numFmtId="166" fontId="37" fillId="0" borderId="14" xfId="0" applyNumberFormat="1" applyFont="1" applyFill="1" applyBorder="1"/>
    <xf numFmtId="164" fontId="37" fillId="0" borderId="11" xfId="0" applyNumberFormat="1" applyFont="1" applyFill="1" applyBorder="1"/>
    <xf numFmtId="166" fontId="37" fillId="0" borderId="11" xfId="0" applyNumberFormat="1" applyFont="1" applyFill="1" applyBorder="1"/>
    <xf numFmtId="166" fontId="37" fillId="10" borderId="11" xfId="0" applyNumberFormat="1" applyFont="1" applyFill="1" applyBorder="1"/>
    <xf numFmtId="3" fontId="41" fillId="0" borderId="11" xfId="0" applyNumberFormat="1" applyFont="1" applyFill="1" applyBorder="1"/>
    <xf numFmtId="0" fontId="50" fillId="0" borderId="14" xfId="0" applyFont="1" applyFill="1" applyBorder="1"/>
    <xf numFmtId="166" fontId="50" fillId="0" borderId="11" xfId="0" applyNumberFormat="1" applyFont="1" applyFill="1" applyBorder="1"/>
    <xf numFmtId="0" fontId="51" fillId="0" borderId="11" xfId="0" applyFont="1" applyFill="1" applyBorder="1"/>
    <xf numFmtId="0" fontId="51" fillId="10" borderId="11" xfId="0" applyFont="1" applyFill="1" applyBorder="1"/>
    <xf numFmtId="0" fontId="41" fillId="0" borderId="1" xfId="0" quotePrefix="1" applyFont="1" applyFill="1" applyBorder="1"/>
    <xf numFmtId="166" fontId="52" fillId="0" borderId="11" xfId="0" applyNumberFormat="1" applyFont="1" applyFill="1" applyBorder="1"/>
    <xf numFmtId="166" fontId="53" fillId="0" borderId="11" xfId="0" applyNumberFormat="1" applyFont="1" applyFill="1" applyBorder="1"/>
    <xf numFmtId="166" fontId="52" fillId="0" borderId="11" xfId="0" applyNumberFormat="1" applyFont="1" applyFill="1" applyBorder="1" applyAlignment="1">
      <alignment horizontal="right"/>
    </xf>
    <xf numFmtId="166" fontId="41" fillId="0" borderId="11" xfId="0" applyNumberFormat="1" applyFont="1" applyFill="1" applyBorder="1" applyAlignment="1">
      <alignment horizontal="right"/>
    </xf>
    <xf numFmtId="0" fontId="41" fillId="0" borderId="8" xfId="0" applyFont="1" applyFill="1" applyBorder="1"/>
    <xf numFmtId="0" fontId="41" fillId="0" borderId="15" xfId="0" applyFont="1" applyFill="1" applyBorder="1"/>
    <xf numFmtId="3" fontId="41" fillId="0" borderId="7" xfId="0" applyNumberFormat="1" applyFont="1" applyFill="1" applyBorder="1"/>
    <xf numFmtId="0" fontId="41" fillId="0" borderId="7" xfId="0" applyFont="1" applyFill="1" applyBorder="1"/>
    <xf numFmtId="0" fontId="41" fillId="10" borderId="7" xfId="0" applyFont="1" applyFill="1" applyBorder="1"/>
    <xf numFmtId="0" fontId="41" fillId="0" borderId="0" xfId="0" applyFont="1" applyFill="1" applyBorder="1" applyAlignment="1">
      <alignment horizontal="center" wrapText="1"/>
    </xf>
    <xf numFmtId="0" fontId="41" fillId="0" borderId="0" xfId="0" applyFont="1" applyFill="1" applyBorder="1"/>
    <xf numFmtId="166" fontId="41" fillId="0" borderId="0" xfId="0" applyNumberFormat="1" applyFont="1" applyFill="1" applyBorder="1"/>
    <xf numFmtId="166" fontId="37" fillId="0" borderId="0" xfId="0" applyNumberFormat="1" applyFont="1" applyFill="1" applyBorder="1"/>
    <xf numFmtId="0" fontId="51" fillId="0" borderId="0" xfId="0" applyFont="1" applyFill="1" applyBorder="1"/>
    <xf numFmtId="0" fontId="37" fillId="0" borderId="8" xfId="0" applyFont="1" applyFill="1" applyBorder="1"/>
    <xf numFmtId="166" fontId="37" fillId="0" borderId="7" xfId="0" applyNumberFormat="1" applyFont="1" applyFill="1" applyBorder="1"/>
    <xf numFmtId="166" fontId="37" fillId="0" borderId="15" xfId="0" applyNumberFormat="1" applyFont="1" applyFill="1" applyBorder="1"/>
    <xf numFmtId="166" fontId="53" fillId="0" borderId="7" xfId="0" applyNumberFormat="1" applyFont="1" applyFill="1" applyBorder="1"/>
    <xf numFmtId="0" fontId="41" fillId="0" borderId="6" xfId="0" applyFont="1" applyFill="1" applyBorder="1" applyAlignment="1">
      <alignment horizontal="center" wrapText="1"/>
    </xf>
    <xf numFmtId="0" fontId="41" fillId="0" borderId="1" xfId="0" applyFont="1" applyFill="1" applyBorder="1" applyAlignment="1">
      <alignment horizontal="center" wrapText="1"/>
    </xf>
    <xf numFmtId="3" fontId="41" fillId="0" borderId="1" xfId="0" applyNumberFormat="1" applyFont="1" applyFill="1" applyBorder="1"/>
    <xf numFmtId="3" fontId="41" fillId="10" borderId="11" xfId="0" applyNumberFormat="1" applyFont="1" applyFill="1" applyBorder="1"/>
    <xf numFmtId="3" fontId="37" fillId="0" borderId="1" xfId="0" applyNumberFormat="1" applyFont="1" applyFill="1" applyBorder="1"/>
    <xf numFmtId="3" fontId="37" fillId="0" borderId="11" xfId="0" applyNumberFormat="1" applyFont="1" applyFill="1" applyBorder="1"/>
    <xf numFmtId="3" fontId="37" fillId="10" borderId="11" xfId="0" applyNumberFormat="1" applyFont="1" applyFill="1" applyBorder="1"/>
    <xf numFmtId="3" fontId="0" fillId="0" borderId="11" xfId="0" applyNumberFormat="1" applyBorder="1"/>
    <xf numFmtId="3" fontId="50" fillId="0" borderId="11" xfId="0" applyNumberFormat="1" applyFont="1" applyFill="1" applyBorder="1"/>
    <xf numFmtId="3" fontId="51" fillId="0" borderId="11" xfId="0" applyNumberFormat="1" applyFont="1" applyFill="1" applyBorder="1"/>
    <xf numFmtId="3" fontId="51" fillId="10" borderId="11" xfId="0" applyNumberFormat="1" applyFont="1" applyFill="1" applyBorder="1"/>
    <xf numFmtId="3" fontId="52" fillId="0" borderId="11" xfId="0" applyNumberFormat="1" applyFont="1" applyFill="1" applyBorder="1"/>
    <xf numFmtId="3" fontId="53" fillId="0" borderId="11" xfId="0" applyNumberFormat="1" applyFont="1" applyFill="1" applyBorder="1"/>
    <xf numFmtId="3" fontId="52" fillId="0" borderId="11" xfId="0" applyNumberFormat="1" applyFont="1" applyFill="1" applyBorder="1" applyAlignment="1">
      <alignment horizontal="right"/>
    </xf>
    <xf numFmtId="3" fontId="37" fillId="0" borderId="8" xfId="0" applyNumberFormat="1" applyFont="1" applyFill="1" applyBorder="1"/>
    <xf numFmtId="3" fontId="37" fillId="0" borderId="7" xfId="0" applyNumberFormat="1" applyFont="1" applyFill="1" applyBorder="1"/>
    <xf numFmtId="3" fontId="41" fillId="0" borderId="8" xfId="0" applyNumberFormat="1" applyFont="1" applyFill="1" applyBorder="1"/>
    <xf numFmtId="3" fontId="53" fillId="0" borderId="7" xfId="0" applyNumberFormat="1" applyFont="1" applyFill="1" applyBorder="1"/>
    <xf numFmtId="3" fontId="37" fillId="10" borderId="7" xfId="0" applyNumberFormat="1" applyFont="1" applyFill="1" applyBorder="1"/>
    <xf numFmtId="166" fontId="7" fillId="0" borderId="60" xfId="0" applyNumberFormat="1" applyFont="1" applyFill="1" applyBorder="1" applyAlignment="1">
      <alignment horizontal="center"/>
    </xf>
    <xf numFmtId="164" fontId="0" fillId="0" borderId="0" xfId="0" applyNumberFormat="1"/>
    <xf numFmtId="166" fontId="19" fillId="0" borderId="13" xfId="0" applyNumberFormat="1" applyFont="1" applyFill="1" applyBorder="1" applyAlignment="1">
      <alignment horizontal="right"/>
    </xf>
    <xf numFmtId="166" fontId="41" fillId="0" borderId="1" xfId="0" applyNumberFormat="1" applyFont="1" applyFill="1" applyBorder="1"/>
    <xf numFmtId="0" fontId="41" fillId="0" borderId="3" xfId="0" applyFont="1" applyFill="1" applyBorder="1" applyAlignment="1">
      <alignment horizontal="center" wrapText="1"/>
    </xf>
    <xf numFmtId="0" fontId="37" fillId="0" borderId="11" xfId="0" applyFont="1" applyFill="1" applyBorder="1"/>
    <xf numFmtId="0" fontId="41" fillId="0" borderId="11" xfId="0" quotePrefix="1" applyFont="1" applyFill="1" applyBorder="1"/>
    <xf numFmtId="3" fontId="11" fillId="0" borderId="0" xfId="0" applyNumberFormat="1" applyFont="1"/>
    <xf numFmtId="0" fontId="0" fillId="0" borderId="0" xfId="0" applyFill="1" applyAlignment="1"/>
    <xf numFmtId="0" fontId="54" fillId="0" borderId="0" xfId="0" applyFont="1" applyFill="1" applyBorder="1" applyAlignment="1">
      <alignment horizontal="left" wrapText="1"/>
    </xf>
    <xf numFmtId="0" fontId="54" fillId="0" borderId="0" xfId="0" applyFont="1" applyFill="1" applyBorder="1" applyAlignment="1">
      <alignment horizontal="center" wrapText="1"/>
    </xf>
    <xf numFmtId="0" fontId="5" fillId="0" borderId="56" xfId="6" applyFont="1" applyFill="1" applyBorder="1" applyAlignment="1">
      <alignment horizontal="center" wrapText="1"/>
    </xf>
    <xf numFmtId="0" fontId="5" fillId="0" borderId="16" xfId="6" applyFont="1" applyFill="1" applyBorder="1" applyAlignment="1">
      <alignment horizontal="center" wrapText="1"/>
    </xf>
    <xf numFmtId="0" fontId="5" fillId="0" borderId="18" xfId="0" applyFont="1" applyFill="1" applyBorder="1" applyAlignment="1">
      <alignment horizontal="center" wrapText="1"/>
    </xf>
    <xf numFmtId="0" fontId="5" fillId="0" borderId="69" xfId="0" applyFont="1" applyFill="1" applyBorder="1" applyAlignment="1">
      <alignment horizontal="center" wrapText="1"/>
    </xf>
    <xf numFmtId="9" fontId="5" fillId="0" borderId="18" xfId="2" applyFont="1" applyFill="1" applyBorder="1" applyAlignment="1">
      <alignment horizontal="center" wrapText="1"/>
    </xf>
    <xf numFmtId="0" fontId="0" fillId="0" borderId="69" xfId="0" applyBorder="1"/>
    <xf numFmtId="0" fontId="0" fillId="0" borderId="18" xfId="0" applyBorder="1"/>
    <xf numFmtId="166" fontId="5" fillId="0" borderId="59" xfId="0" applyNumberFormat="1" applyFont="1" applyFill="1" applyBorder="1"/>
    <xf numFmtId="166" fontId="5" fillId="0" borderId="17" xfId="0" applyNumberFormat="1" applyFont="1" applyFill="1" applyBorder="1"/>
    <xf numFmtId="166" fontId="5" fillId="0" borderId="20" xfId="0" applyNumberFormat="1" applyFont="1" applyFill="1" applyBorder="1" applyAlignment="1">
      <alignment horizontal="right"/>
    </xf>
    <xf numFmtId="9" fontId="5" fillId="0" borderId="17" xfId="2" applyFont="1" applyFill="1" applyBorder="1" applyAlignment="1">
      <alignment horizontal="right"/>
    </xf>
    <xf numFmtId="166" fontId="5" fillId="0" borderId="17" xfId="0" applyNumberFormat="1" applyFont="1" applyFill="1" applyBorder="1" applyAlignment="1">
      <alignment horizontal="right"/>
    </xf>
    <xf numFmtId="0" fontId="0" fillId="0" borderId="20" xfId="0" applyBorder="1"/>
    <xf numFmtId="0" fontId="0" fillId="0" borderId="17" xfId="0" applyBorder="1"/>
    <xf numFmtId="3" fontId="5" fillId="0" borderId="59" xfId="0" applyNumberFormat="1" applyFont="1" applyFill="1" applyBorder="1"/>
    <xf numFmtId="165" fontId="5" fillId="0" borderId="17" xfId="2" applyNumberFormat="1" applyFont="1" applyFill="1" applyBorder="1"/>
    <xf numFmtId="3" fontId="5" fillId="0" borderId="20" xfId="0" applyNumberFormat="1" applyFont="1" applyFill="1" applyBorder="1" applyAlignment="1">
      <alignment horizontal="right"/>
    </xf>
    <xf numFmtId="165" fontId="5" fillId="0" borderId="17" xfId="2" applyNumberFormat="1" applyFont="1" applyFill="1" applyBorder="1" applyAlignment="1">
      <alignment horizontal="right"/>
    </xf>
    <xf numFmtId="0" fontId="6" fillId="0" borderId="20" xfId="0" applyFont="1" applyBorder="1"/>
    <xf numFmtId="165" fontId="6" fillId="0" borderId="17" xfId="2" applyNumberFormat="1" applyFont="1" applyBorder="1"/>
    <xf numFmtId="3" fontId="9" fillId="0" borderId="59" xfId="0" applyNumberFormat="1" applyFont="1" applyFill="1" applyBorder="1" applyAlignment="1">
      <alignment horizontal="right"/>
    </xf>
    <xf numFmtId="165" fontId="9" fillId="0" borderId="17" xfId="2" applyNumberFormat="1" applyFont="1" applyFill="1" applyBorder="1" applyAlignment="1">
      <alignment horizontal="right"/>
    </xf>
    <xf numFmtId="3" fontId="9" fillId="0" borderId="20" xfId="0" applyNumberFormat="1" applyFont="1" applyFill="1" applyBorder="1" applyAlignment="1">
      <alignment horizontal="right"/>
    </xf>
    <xf numFmtId="165" fontId="9" fillId="0" borderId="17" xfId="0" applyNumberFormat="1" applyFont="1" applyFill="1" applyBorder="1" applyAlignment="1">
      <alignment horizontal="right"/>
    </xf>
    <xf numFmtId="0" fontId="11" fillId="0" borderId="20" xfId="0" applyFont="1" applyBorder="1"/>
    <xf numFmtId="165" fontId="11" fillId="0" borderId="17" xfId="2" applyNumberFormat="1" applyFont="1" applyBorder="1"/>
    <xf numFmtId="165" fontId="5" fillId="0" borderId="17" xfId="0" applyNumberFormat="1" applyFont="1" applyFill="1" applyBorder="1"/>
    <xf numFmtId="165" fontId="5" fillId="0" borderId="17" xfId="0" applyNumberFormat="1" applyFont="1" applyFill="1" applyBorder="1" applyAlignment="1">
      <alignment horizontal="right"/>
    </xf>
    <xf numFmtId="165" fontId="6" fillId="0" borderId="17" xfId="0" applyNumberFormat="1" applyFont="1" applyBorder="1"/>
    <xf numFmtId="166" fontId="55" fillId="0" borderId="20" xfId="0" applyNumberFormat="1" applyFont="1" applyFill="1" applyBorder="1" applyAlignment="1">
      <alignment horizontal="right"/>
    </xf>
    <xf numFmtId="165" fontId="56" fillId="0" borderId="17" xfId="2" applyNumberFormat="1" applyFont="1" applyFill="1" applyBorder="1" applyAlignment="1">
      <alignment horizontal="right"/>
    </xf>
    <xf numFmtId="165" fontId="56" fillId="0" borderId="17" xfId="0" applyNumberFormat="1" applyFont="1" applyFill="1" applyBorder="1" applyAlignment="1">
      <alignment horizontal="right"/>
    </xf>
    <xf numFmtId="0" fontId="55" fillId="0" borderId="20" xfId="0" applyFont="1" applyFill="1" applyBorder="1"/>
    <xf numFmtId="165" fontId="55" fillId="0" borderId="17" xfId="0" applyNumberFormat="1" applyFont="1" applyFill="1" applyBorder="1"/>
    <xf numFmtId="165" fontId="55" fillId="0" borderId="17" xfId="0" applyNumberFormat="1" applyFont="1" applyFill="1" applyBorder="1" applyAlignment="1">
      <alignment horizontal="right"/>
    </xf>
    <xf numFmtId="0" fontId="9" fillId="0" borderId="8" xfId="0" applyFont="1" applyFill="1" applyBorder="1"/>
    <xf numFmtId="3" fontId="9" fillId="0" borderId="70" xfId="0" applyNumberFormat="1" applyFont="1" applyFill="1" applyBorder="1" applyAlignment="1">
      <alignment horizontal="right"/>
    </xf>
    <xf numFmtId="165" fontId="9" fillId="0" borderId="71" xfId="2" applyNumberFormat="1" applyFont="1" applyFill="1" applyBorder="1" applyAlignment="1">
      <alignment horizontal="right"/>
    </xf>
    <xf numFmtId="3" fontId="9" fillId="0" borderId="72" xfId="0" applyNumberFormat="1" applyFont="1" applyFill="1" applyBorder="1" applyAlignment="1">
      <alignment horizontal="right"/>
    </xf>
    <xf numFmtId="0" fontId="11" fillId="0" borderId="72" xfId="0" applyFont="1" applyBorder="1"/>
    <xf numFmtId="165" fontId="11" fillId="0" borderId="71" xfId="2" applyNumberFormat="1" applyFont="1" applyBorder="1"/>
    <xf numFmtId="166" fontId="5" fillId="0" borderId="60" xfId="0" applyNumberFormat="1" applyFont="1" applyFill="1" applyBorder="1" applyAlignment="1">
      <alignment horizontal="right"/>
    </xf>
    <xf numFmtId="165" fontId="26" fillId="0" borderId="17" xfId="2" applyNumberFormat="1" applyFont="1" applyFill="1" applyBorder="1"/>
    <xf numFmtId="165" fontId="26" fillId="0" borderId="60" xfId="2" applyNumberFormat="1" applyFont="1" applyFill="1" applyBorder="1" applyAlignment="1">
      <alignment horizontal="right"/>
    </xf>
    <xf numFmtId="165" fontId="5" fillId="0" borderId="60" xfId="2" applyNumberFormat="1" applyFont="1" applyFill="1" applyBorder="1" applyAlignment="1">
      <alignment horizontal="right"/>
    </xf>
    <xf numFmtId="165" fontId="33" fillId="0" borderId="17" xfId="2" applyNumberFormat="1" applyFont="1" applyFill="1" applyBorder="1"/>
    <xf numFmtId="0" fontId="9" fillId="0" borderId="73" xfId="0" applyFont="1" applyFill="1" applyBorder="1"/>
    <xf numFmtId="165" fontId="9" fillId="0" borderId="74" xfId="2" applyNumberFormat="1" applyFont="1" applyFill="1" applyBorder="1" applyAlignment="1">
      <alignment horizontal="right"/>
    </xf>
    <xf numFmtId="0" fontId="54" fillId="0" borderId="0" xfId="0" applyFont="1" applyFill="1"/>
    <xf numFmtId="3" fontId="35" fillId="0" borderId="0" xfId="0" applyNumberFormat="1" applyFont="1" applyFill="1" applyBorder="1"/>
    <xf numFmtId="3" fontId="35" fillId="0" borderId="0" xfId="0" applyNumberFormat="1" applyFont="1" applyFill="1"/>
    <xf numFmtId="0" fontId="5" fillId="0" borderId="12" xfId="0" applyFont="1" applyFill="1" applyBorder="1"/>
    <xf numFmtId="0" fontId="5" fillId="0" borderId="13" xfId="0" applyFont="1" applyFill="1" applyBorder="1"/>
    <xf numFmtId="167" fontId="5" fillId="0" borderId="14" xfId="1" applyNumberFormat="1" applyFont="1" applyFill="1" applyBorder="1"/>
    <xf numFmtId="168" fontId="5" fillId="0" borderId="1" xfId="1" applyNumberFormat="1" applyFont="1" applyFill="1" applyBorder="1"/>
    <xf numFmtId="168" fontId="5" fillId="0" borderId="0" xfId="1" applyNumberFormat="1" applyFont="1" applyFill="1" applyBorder="1"/>
    <xf numFmtId="167" fontId="5" fillId="0" borderId="0" xfId="1" applyNumberFormat="1" applyFont="1" applyFill="1" applyBorder="1" applyAlignment="1">
      <alignment horizontal="right"/>
    </xf>
    <xf numFmtId="165" fontId="5" fillId="0" borderId="0" xfId="2" applyNumberFormat="1" applyFont="1" applyFill="1" applyBorder="1" applyAlignment="1" applyProtection="1">
      <alignment horizontal="center"/>
      <protection locked="0"/>
    </xf>
    <xf numFmtId="168" fontId="5" fillId="0" borderId="14" xfId="1" applyNumberFormat="1" applyFont="1" applyFill="1" applyBorder="1"/>
    <xf numFmtId="165" fontId="5" fillId="0" borderId="0" xfId="2" applyNumberFormat="1" applyFont="1" applyFill="1" applyBorder="1" applyAlignment="1">
      <alignment horizontal="center"/>
    </xf>
    <xf numFmtId="165" fontId="5" fillId="0" borderId="1" xfId="2" applyNumberFormat="1" applyFont="1" applyFill="1" applyBorder="1" applyAlignment="1" applyProtection="1">
      <alignment horizontal="center"/>
      <protection locked="0"/>
    </xf>
    <xf numFmtId="168" fontId="5" fillId="0" borderId="0" xfId="0" applyNumberFormat="1" applyFont="1" applyFill="1"/>
    <xf numFmtId="167" fontId="5" fillId="0" borderId="0" xfId="1" applyNumberFormat="1" applyFont="1" applyFill="1" applyBorder="1" applyAlignment="1">
      <alignment horizontal="left"/>
    </xf>
    <xf numFmtId="0" fontId="9" fillId="0" borderId="6" xfId="0" applyFont="1" applyFill="1" applyBorder="1"/>
    <xf numFmtId="3" fontId="9" fillId="0" borderId="6" xfId="0" applyNumberFormat="1" applyFont="1" applyFill="1" applyBorder="1"/>
    <xf numFmtId="3" fontId="9" fillId="0" borderId="4" xfId="0" applyNumberFormat="1" applyFont="1" applyFill="1" applyBorder="1"/>
    <xf numFmtId="3" fontId="9" fillId="0" borderId="5" xfId="0" applyNumberFormat="1" applyFont="1" applyFill="1" applyBorder="1"/>
    <xf numFmtId="165" fontId="9" fillId="0" borderId="6" xfId="2" applyNumberFormat="1" applyFont="1" applyFill="1" applyBorder="1"/>
    <xf numFmtId="165" fontId="9" fillId="0" borderId="4" xfId="2" applyNumberFormat="1" applyFont="1" applyFill="1" applyBorder="1"/>
    <xf numFmtId="165" fontId="9" fillId="0" borderId="5" xfId="2" applyNumberFormat="1" applyFont="1" applyFill="1" applyBorder="1"/>
    <xf numFmtId="167" fontId="0" fillId="0" borderId="0" xfId="0" applyNumberFormat="1"/>
    <xf numFmtId="165" fontId="5" fillId="0" borderId="0" xfId="2" applyNumberFormat="1" applyFont="1" applyFill="1" applyBorder="1" applyAlignment="1" applyProtection="1">
      <alignment horizontal="right"/>
      <protection locked="0"/>
    </xf>
    <xf numFmtId="3" fontId="9" fillId="0" borderId="6" xfId="0" applyNumberFormat="1" applyFont="1" applyFill="1" applyBorder="1" applyAlignment="1">
      <alignment horizontal="right"/>
    </xf>
    <xf numFmtId="3" fontId="9" fillId="0" borderId="4" xfId="0" applyNumberFormat="1" applyFont="1" applyFill="1" applyBorder="1" applyAlignment="1">
      <alignment horizontal="right"/>
    </xf>
    <xf numFmtId="165" fontId="9" fillId="0" borderId="6" xfId="2" applyNumberFormat="1" applyFont="1" applyFill="1" applyBorder="1" applyAlignment="1">
      <alignment horizontal="center"/>
    </xf>
    <xf numFmtId="165" fontId="9" fillId="0" borderId="4" xfId="2" applyNumberFormat="1" applyFont="1" applyFill="1" applyBorder="1" applyAlignment="1">
      <alignment horizontal="center"/>
    </xf>
    <xf numFmtId="165" fontId="9" fillId="0" borderId="4" xfId="2" applyNumberFormat="1" applyFont="1" applyFill="1" applyBorder="1" applyAlignment="1" applyProtection="1">
      <alignment horizontal="right"/>
      <protection locked="0"/>
    </xf>
    <xf numFmtId="0" fontId="5" fillId="0" borderId="8" xfId="0" applyFont="1" applyFill="1" applyBorder="1" applyAlignment="1">
      <alignment horizontal="center" wrapText="1"/>
    </xf>
    <xf numFmtId="0" fontId="5" fillId="0" borderId="9" xfId="0" applyFont="1" applyFill="1" applyBorder="1" applyAlignment="1">
      <alignment horizontal="center" wrapText="1"/>
    </xf>
    <xf numFmtId="0" fontId="0" fillId="0" borderId="13" xfId="0" applyBorder="1"/>
    <xf numFmtId="3" fontId="5" fillId="0" borderId="14" xfId="0" applyNumberFormat="1" applyFont="1" applyFill="1" applyBorder="1" applyAlignment="1">
      <alignment horizontal="right"/>
    </xf>
    <xf numFmtId="0" fontId="0" fillId="0" borderId="0" xfId="0" applyAlignment="1">
      <alignment horizontal="right"/>
    </xf>
    <xf numFmtId="0" fontId="9" fillId="0" borderId="9" xfId="0" applyFont="1" applyFill="1" applyBorder="1" applyAlignment="1"/>
    <xf numFmtId="0" fontId="17" fillId="0" borderId="9" xfId="0" applyFont="1" applyFill="1" applyBorder="1" applyAlignment="1"/>
    <xf numFmtId="0" fontId="18" fillId="0" borderId="8" xfId="0" applyFont="1" applyFill="1" applyBorder="1" applyAlignment="1">
      <alignment horizontal="left" vertical="center" wrapText="1"/>
    </xf>
    <xf numFmtId="0" fontId="0" fillId="0" borderId="0" xfId="0" applyFill="1" applyAlignment="1">
      <alignment wrapText="1"/>
    </xf>
    <xf numFmtId="0" fontId="5" fillId="0" borderId="9" xfId="0" applyFont="1" applyFill="1" applyBorder="1" applyAlignment="1">
      <alignment wrapText="1"/>
    </xf>
    <xf numFmtId="0" fontId="0" fillId="0" borderId="14" xfId="0" applyFill="1" applyBorder="1"/>
    <xf numFmtId="3" fontId="5" fillId="10" borderId="14" xfId="0" applyNumberFormat="1" applyFont="1" applyFill="1" applyBorder="1" applyAlignment="1">
      <alignment horizontal="right"/>
    </xf>
    <xf numFmtId="3" fontId="5" fillId="10" borderId="0" xfId="0" applyNumberFormat="1" applyFont="1" applyFill="1" applyBorder="1" applyAlignment="1">
      <alignment horizontal="right"/>
    </xf>
    <xf numFmtId="3" fontId="9" fillId="0" borderId="0" xfId="0" applyNumberFormat="1" applyFont="1" applyFill="1" applyBorder="1" applyAlignment="1">
      <alignment horizontal="right"/>
    </xf>
    <xf numFmtId="0" fontId="17" fillId="0" borderId="0" xfId="0" applyFont="1" applyFill="1" applyBorder="1" applyAlignment="1"/>
    <xf numFmtId="165" fontId="5" fillId="10" borderId="0" xfId="2" applyNumberFormat="1" applyFont="1" applyFill="1" applyBorder="1" applyAlignment="1">
      <alignment horizontal="center"/>
    </xf>
    <xf numFmtId="3" fontId="9" fillId="0" borderId="2" xfId="0" applyNumberFormat="1" applyFont="1" applyFill="1" applyBorder="1"/>
    <xf numFmtId="165" fontId="6" fillId="0" borderId="14" xfId="2" applyNumberFormat="1" applyFont="1" applyFill="1" applyBorder="1"/>
    <xf numFmtId="165" fontId="6" fillId="0" borderId="0" xfId="2" applyNumberFormat="1" applyFont="1" applyFill="1" applyBorder="1"/>
    <xf numFmtId="165" fontId="34" fillId="0" borderId="14" xfId="2" applyNumberFormat="1" applyFont="1" applyFill="1" applyBorder="1"/>
    <xf numFmtId="0" fontId="0" fillId="0" borderId="14" xfId="0" applyBorder="1" applyAlignment="1">
      <alignment horizontal="right"/>
    </xf>
    <xf numFmtId="3" fontId="9" fillId="0" borderId="12" xfId="0" applyNumberFormat="1" applyFont="1" applyFill="1" applyBorder="1" applyAlignment="1">
      <alignment horizontal="right"/>
    </xf>
    <xf numFmtId="3" fontId="9" fillId="0" borderId="13" xfId="0" applyNumberFormat="1" applyFont="1" applyFill="1" applyBorder="1" applyAlignment="1">
      <alignment horizontal="right"/>
    </xf>
    <xf numFmtId="165" fontId="5" fillId="0" borderId="14" xfId="2" applyNumberFormat="1" applyFont="1" applyFill="1" applyBorder="1" applyAlignment="1">
      <alignment horizontal="center"/>
    </xf>
    <xf numFmtId="165" fontId="34" fillId="0" borderId="0" xfId="2" applyNumberFormat="1" applyFont="1" applyFill="1" applyBorder="1" applyAlignment="1">
      <alignment horizontal="center"/>
    </xf>
    <xf numFmtId="1" fontId="5" fillId="0" borderId="0" xfId="0" applyNumberFormat="1" applyFont="1" applyFill="1" applyBorder="1"/>
    <xf numFmtId="167" fontId="5" fillId="10" borderId="14" xfId="1" applyNumberFormat="1" applyFont="1" applyFill="1" applyBorder="1"/>
    <xf numFmtId="165" fontId="5" fillId="0" borderId="0" xfId="0" applyNumberFormat="1" applyFont="1" applyFill="1"/>
    <xf numFmtId="3" fontId="0" fillId="0" borderId="0" xfId="0" applyNumberFormat="1" applyFill="1"/>
    <xf numFmtId="1" fontId="30" fillId="0" borderId="0" xfId="0" applyNumberFormat="1" applyFont="1" applyFill="1" applyAlignment="1">
      <alignment vertical="top" wrapText="1"/>
    </xf>
    <xf numFmtId="1" fontId="30" fillId="0" borderId="0" xfId="0" applyNumberFormat="1" applyFont="1" applyFill="1" applyAlignment="1">
      <alignment horizontal="right" vertical="top" wrapText="1"/>
    </xf>
    <xf numFmtId="1" fontId="30" fillId="0" borderId="14" xfId="0" applyNumberFormat="1" applyFont="1" applyFill="1" applyBorder="1" applyAlignment="1">
      <alignment horizontal="right" vertical="top" wrapText="1"/>
    </xf>
    <xf numFmtId="0" fontId="21" fillId="0" borderId="9" xfId="0" applyFont="1" applyFill="1" applyBorder="1" applyAlignment="1">
      <alignment vertical="top" wrapText="1"/>
    </xf>
    <xf numFmtId="1" fontId="11" fillId="0" borderId="75" xfId="0" applyNumberFormat="1" applyFont="1" applyFill="1" applyBorder="1"/>
    <xf numFmtId="1" fontId="6" fillId="0" borderId="0" xfId="0" applyNumberFormat="1" applyFont="1" applyFill="1"/>
    <xf numFmtId="1" fontId="6" fillId="0" borderId="11" xfId="0" applyNumberFormat="1" applyFont="1" applyFill="1" applyBorder="1"/>
    <xf numFmtId="167" fontId="5" fillId="0" borderId="11" xfId="1" applyNumberFormat="1" applyFont="1" applyFill="1" applyBorder="1"/>
    <xf numFmtId="165" fontId="5" fillId="0" borderId="8" xfId="0" applyNumberFormat="1" applyFont="1" applyFill="1" applyBorder="1" applyAlignment="1">
      <alignment horizontal="right"/>
    </xf>
    <xf numFmtId="165" fontId="9" fillId="0" borderId="10" xfId="2" applyNumberFormat="1" applyFont="1" applyFill="1" applyBorder="1" applyAlignment="1">
      <alignment horizontal="right"/>
    </xf>
    <xf numFmtId="165" fontId="5" fillId="0" borderId="9" xfId="0" applyNumberFormat="1" applyFont="1" applyFill="1" applyBorder="1" applyAlignment="1">
      <alignment horizontal="right"/>
    </xf>
    <xf numFmtId="165" fontId="9" fillId="0" borderId="12" xfId="2" applyNumberFormat="1" applyFont="1" applyFill="1" applyBorder="1" applyAlignment="1">
      <alignment horizontal="right"/>
    </xf>
    <xf numFmtId="165" fontId="5" fillId="0" borderId="11" xfId="2" applyNumberFormat="1" applyFont="1" applyFill="1" applyBorder="1" applyAlignment="1" applyProtection="1">
      <alignment horizontal="right"/>
      <protection locked="0"/>
    </xf>
    <xf numFmtId="165" fontId="5" fillId="0" borderId="7" xfId="0" applyNumberFormat="1" applyFont="1" applyFill="1" applyBorder="1" applyAlignment="1">
      <alignment horizontal="right"/>
    </xf>
    <xf numFmtId="165" fontId="9" fillId="0" borderId="2" xfId="2" applyNumberFormat="1" applyFont="1" applyFill="1" applyBorder="1" applyAlignment="1" applyProtection="1">
      <alignment horizontal="right"/>
      <protection locked="0"/>
    </xf>
    <xf numFmtId="165" fontId="9" fillId="0" borderId="2" xfId="2" applyNumberFormat="1" applyFont="1" applyFill="1" applyBorder="1"/>
    <xf numFmtId="165" fontId="5" fillId="0" borderId="11" xfId="2" applyNumberFormat="1" applyFont="1" applyFill="1" applyBorder="1" applyAlignment="1" applyProtection="1">
      <alignment horizontal="center"/>
      <protection locked="0"/>
    </xf>
    <xf numFmtId="165" fontId="9" fillId="0" borderId="2" xfId="2" applyNumberFormat="1" applyFont="1" applyFill="1" applyBorder="1" applyAlignment="1">
      <alignment horizontal="center"/>
    </xf>
    <xf numFmtId="165" fontId="9" fillId="0" borderId="2" xfId="2" applyNumberFormat="1" applyFont="1" applyFill="1" applyBorder="1" applyAlignment="1" applyProtection="1">
      <alignment horizontal="center"/>
      <protection locked="0"/>
    </xf>
    <xf numFmtId="165" fontId="5" fillId="0" borderId="11" xfId="2" applyNumberFormat="1" applyFont="1" applyFill="1" applyBorder="1" applyAlignment="1">
      <alignment horizontal="center"/>
    </xf>
    <xf numFmtId="167" fontId="5" fillId="0" borderId="11" xfId="1" applyNumberFormat="1" applyFont="1" applyFill="1" applyBorder="1" applyAlignment="1">
      <alignment horizontal="right"/>
    </xf>
    <xf numFmtId="1" fontId="11" fillId="0" borderId="76" xfId="0" applyNumberFormat="1" applyFont="1" applyFill="1" applyBorder="1"/>
    <xf numFmtId="1" fontId="6" fillId="0" borderId="1" xfId="0" applyNumberFormat="1" applyFont="1" applyFill="1" applyBorder="1"/>
    <xf numFmtId="168" fontId="5" fillId="0" borderId="11" xfId="1" applyNumberFormat="1" applyFont="1" applyFill="1" applyBorder="1"/>
    <xf numFmtId="0" fontId="35" fillId="0" borderId="7" xfId="0" applyFont="1" applyFill="1" applyBorder="1"/>
    <xf numFmtId="3" fontId="9" fillId="0" borderId="2" xfId="0" applyNumberFormat="1" applyFont="1" applyFill="1" applyBorder="1" applyAlignment="1">
      <alignment horizontal="right"/>
    </xf>
    <xf numFmtId="0" fontId="5" fillId="0" borderId="2" xfId="0" applyFont="1" applyFill="1" applyBorder="1" applyAlignment="1">
      <alignment horizontal="center" wrapText="1"/>
    </xf>
    <xf numFmtId="0" fontId="5" fillId="0" borderId="0" xfId="0" applyFont="1" applyFill="1" applyAlignment="1">
      <alignment horizontal="left"/>
    </xf>
    <xf numFmtId="0" fontId="9" fillId="0" borderId="0" xfId="0" applyFont="1" applyFill="1" applyAlignment="1">
      <alignment horizontal="left" wrapText="1"/>
    </xf>
    <xf numFmtId="0" fontId="5" fillId="0" borderId="2" xfId="0" applyFont="1" applyFill="1" applyBorder="1" applyAlignment="1">
      <alignment horizontal="center" wrapText="1"/>
    </xf>
    <xf numFmtId="0" fontId="5" fillId="0" borderId="10" xfId="0" applyFont="1" applyFill="1" applyBorder="1" applyAlignment="1">
      <alignment horizontal="center" wrapText="1"/>
    </xf>
    <xf numFmtId="0" fontId="5" fillId="0" borderId="5" xfId="0" applyFont="1" applyFill="1" applyBorder="1" applyAlignment="1">
      <alignment horizontal="center" wrapText="1"/>
    </xf>
    <xf numFmtId="0" fontId="5" fillId="0" borderId="1" xfId="0" applyFont="1" applyFill="1" applyBorder="1" applyAlignment="1">
      <alignment horizontal="left"/>
    </xf>
    <xf numFmtId="0" fontId="5" fillId="0" borderId="1" xfId="0" applyFont="1" applyFill="1" applyBorder="1" applyAlignment="1">
      <alignment horizontal="right"/>
    </xf>
    <xf numFmtId="0" fontId="0" fillId="0" borderId="14" xfId="0" applyFill="1" applyBorder="1" applyAlignment="1">
      <alignment horizontal="right"/>
    </xf>
    <xf numFmtId="3" fontId="5" fillId="0" borderId="15" xfId="0" applyNumberFormat="1" applyFont="1" applyFill="1" applyBorder="1" applyAlignment="1">
      <alignment horizontal="right"/>
    </xf>
    <xf numFmtId="3" fontId="9" fillId="0" borderId="5" xfId="0" applyNumberFormat="1" applyFont="1" applyFill="1" applyBorder="1" applyAlignment="1">
      <alignment horizontal="right"/>
    </xf>
    <xf numFmtId="165" fontId="34" fillId="0" borderId="0" xfId="2" applyNumberFormat="1" applyFont="1" applyFill="1" applyBorder="1" applyAlignment="1">
      <alignment horizontal="right"/>
    </xf>
    <xf numFmtId="165" fontId="5" fillId="0" borderId="1" xfId="0" applyNumberFormat="1" applyFont="1" applyFill="1" applyBorder="1" applyAlignment="1">
      <alignment horizontal="right"/>
    </xf>
    <xf numFmtId="165" fontId="5" fillId="0" borderId="0" xfId="0" applyNumberFormat="1" applyFont="1" applyFill="1" applyBorder="1" applyAlignment="1">
      <alignment horizontal="right"/>
    </xf>
    <xf numFmtId="0" fontId="58" fillId="0" borderId="14" xfId="0" applyFont="1" applyBorder="1" applyAlignment="1">
      <alignment horizontal="right"/>
    </xf>
    <xf numFmtId="0" fontId="0" fillId="0" borderId="15" xfId="0" applyBorder="1" applyAlignment="1">
      <alignment horizontal="right"/>
    </xf>
    <xf numFmtId="165" fontId="9" fillId="0" borderId="6" xfId="2" applyNumberFormat="1" applyFont="1" applyFill="1" applyBorder="1" applyAlignment="1">
      <alignment horizontal="right"/>
    </xf>
    <xf numFmtId="165" fontId="9" fillId="0" borderId="4" xfId="2" applyNumberFormat="1" applyFont="1" applyFill="1" applyBorder="1" applyAlignment="1">
      <alignment horizontal="right"/>
    </xf>
    <xf numFmtId="165" fontId="57" fillId="0" borderId="4" xfId="2" applyNumberFormat="1" applyFont="1" applyFill="1" applyBorder="1" applyAlignment="1">
      <alignment horizontal="right"/>
    </xf>
    <xf numFmtId="165" fontId="57" fillId="0" borderId="5" xfId="2" applyNumberFormat="1" applyFont="1" applyFill="1" applyBorder="1" applyAlignment="1">
      <alignment horizontal="right"/>
    </xf>
    <xf numFmtId="165" fontId="9" fillId="0" borderId="5" xfId="2" applyNumberFormat="1" applyFont="1" applyFill="1" applyBorder="1" applyAlignment="1">
      <alignment horizontal="right"/>
    </xf>
    <xf numFmtId="0" fontId="5" fillId="0" borderId="2" xfId="0" applyFont="1" applyFill="1" applyBorder="1" applyAlignment="1">
      <alignment horizontal="center" wrapText="1"/>
    </xf>
    <xf numFmtId="0" fontId="5" fillId="0" borderId="6" xfId="0" applyFont="1" applyFill="1" applyBorder="1" applyAlignment="1">
      <alignment horizontal="center" wrapText="1"/>
    </xf>
    <xf numFmtId="0" fontId="5" fillId="0" borderId="5" xfId="0" applyFont="1" applyFill="1" applyBorder="1" applyAlignment="1">
      <alignment horizontal="center" wrapText="1"/>
    </xf>
    <xf numFmtId="1" fontId="5" fillId="0" borderId="11" xfId="0" applyNumberFormat="1" applyFont="1" applyFill="1" applyBorder="1"/>
    <xf numFmtId="1" fontId="5" fillId="10" borderId="11" xfId="0" applyNumberFormat="1" applyFont="1" applyFill="1" applyBorder="1"/>
    <xf numFmtId="165" fontId="59" fillId="0" borderId="0" xfId="2" applyNumberFormat="1" applyFont="1" applyFill="1" applyBorder="1" applyAlignment="1" applyProtection="1">
      <alignment horizontal="center"/>
      <protection locked="0"/>
    </xf>
    <xf numFmtId="165" fontId="59" fillId="0" borderId="11" xfId="2" applyNumberFormat="1" applyFont="1" applyFill="1" applyBorder="1" applyAlignment="1" applyProtection="1">
      <alignment horizontal="center"/>
      <protection locked="0"/>
    </xf>
    <xf numFmtId="165" fontId="59" fillId="0" borderId="0" xfId="2" applyNumberFormat="1" applyFont="1" applyFill="1" applyBorder="1" applyAlignment="1" applyProtection="1">
      <alignment horizontal="right"/>
      <protection locked="0"/>
    </xf>
    <xf numFmtId="165" fontId="5" fillId="0" borderId="14" xfId="2" applyNumberFormat="1" applyFont="1" applyFill="1" applyBorder="1" applyAlignment="1" applyProtection="1">
      <alignment horizontal="right"/>
      <protection locked="0"/>
    </xf>
    <xf numFmtId="165" fontId="59" fillId="0" borderId="14" xfId="2" applyNumberFormat="1" applyFont="1" applyFill="1" applyBorder="1" applyAlignment="1" applyProtection="1">
      <alignment horizontal="right"/>
      <protection locked="0"/>
    </xf>
    <xf numFmtId="165" fontId="59" fillId="0" borderId="11" xfId="2" applyNumberFormat="1" applyFont="1" applyFill="1" applyBorder="1" applyAlignment="1" applyProtection="1">
      <alignment horizontal="right"/>
      <protection locked="0"/>
    </xf>
    <xf numFmtId="165" fontId="59" fillId="10" borderId="14" xfId="2" applyNumberFormat="1" applyFont="1" applyFill="1" applyBorder="1" applyAlignment="1" applyProtection="1">
      <alignment horizontal="right"/>
      <protection locked="0"/>
    </xf>
    <xf numFmtId="0" fontId="15" fillId="0" borderId="3" xfId="0" applyFont="1" applyBorder="1"/>
    <xf numFmtId="0" fontId="15" fillId="0" borderId="11" xfId="0" applyFont="1" applyBorder="1"/>
    <xf numFmtId="0" fontId="15" fillId="0" borderId="7" xfId="0" applyFont="1" applyBorder="1"/>
    <xf numFmtId="0" fontId="15" fillId="0" borderId="0" xfId="0" applyFont="1"/>
    <xf numFmtId="165" fontId="59" fillId="0" borderId="11" xfId="2" applyNumberFormat="1" applyFont="1" applyFill="1" applyBorder="1"/>
    <xf numFmtId="165" fontId="59" fillId="0" borderId="0" xfId="2" applyNumberFormat="1" applyFont="1" applyFill="1" applyBorder="1"/>
    <xf numFmtId="165" fontId="59" fillId="0" borderId="0" xfId="2" applyNumberFormat="1" applyFont="1" applyFill="1" applyBorder="1" applyAlignment="1">
      <alignment horizontal="right"/>
    </xf>
    <xf numFmtId="165" fontId="59" fillId="0" borderId="11" xfId="2" applyNumberFormat="1" applyFont="1" applyFill="1" applyBorder="1" applyAlignment="1">
      <alignment horizontal="right"/>
    </xf>
    <xf numFmtId="0" fontId="15" fillId="0" borderId="14" xfId="0" applyFont="1" applyBorder="1"/>
    <xf numFmtId="165" fontId="5" fillId="10" borderId="0" xfId="2" applyNumberFormat="1" applyFont="1" applyFill="1" applyBorder="1" applyAlignment="1">
      <alignment horizontal="right"/>
    </xf>
    <xf numFmtId="165" fontId="34" fillId="10" borderId="0" xfId="2" applyNumberFormat="1" applyFont="1" applyFill="1" applyBorder="1" applyAlignment="1">
      <alignment horizontal="center"/>
    </xf>
    <xf numFmtId="165" fontId="34" fillId="0" borderId="0" xfId="2" applyNumberFormat="1" applyFont="1" applyFill="1" applyBorder="1" applyAlignment="1" applyProtection="1">
      <alignment horizontal="center"/>
      <protection locked="0"/>
    </xf>
    <xf numFmtId="165" fontId="57" fillId="0" borderId="0" xfId="2" applyNumberFormat="1" applyFont="1" applyFill="1" applyBorder="1" applyAlignment="1">
      <alignment horizontal="center"/>
    </xf>
    <xf numFmtId="165" fontId="34" fillId="0" borderId="0" xfId="2" applyNumberFormat="1" applyFont="1" applyFill="1" applyBorder="1" applyAlignment="1" applyProtection="1">
      <alignment horizontal="right"/>
      <protection locked="0"/>
    </xf>
    <xf numFmtId="165" fontId="34" fillId="0" borderId="14" xfId="2" applyNumberFormat="1" applyFont="1" applyFill="1" applyBorder="1" applyAlignment="1">
      <alignment horizontal="center"/>
    </xf>
    <xf numFmtId="0" fontId="5" fillId="0" borderId="0" xfId="0" applyFont="1" applyFill="1" applyAlignment="1">
      <alignment horizontal="right"/>
    </xf>
    <xf numFmtId="0" fontId="15" fillId="0" borderId="13" xfId="0" applyFont="1" applyBorder="1"/>
    <xf numFmtId="165" fontId="5" fillId="0" borderId="1" xfId="2" applyNumberFormat="1" applyFont="1" applyFill="1" applyBorder="1" applyAlignment="1" applyProtection="1">
      <alignment horizontal="right"/>
      <protection locked="0"/>
    </xf>
    <xf numFmtId="0" fontId="15" fillId="0" borderId="14" xfId="0" applyFont="1" applyBorder="1" applyAlignment="1">
      <alignment horizontal="right"/>
    </xf>
    <xf numFmtId="165" fontId="57" fillId="0" borderId="6" xfId="2" applyNumberFormat="1" applyFont="1" applyFill="1" applyBorder="1" applyAlignment="1">
      <alignment horizontal="right"/>
    </xf>
    <xf numFmtId="165" fontId="5" fillId="0" borderId="11" xfId="0" applyNumberFormat="1" applyFont="1" applyFill="1" applyBorder="1" applyAlignment="1">
      <alignment horizontal="right"/>
    </xf>
    <xf numFmtId="165" fontId="9" fillId="0" borderId="2" xfId="2" applyNumberFormat="1" applyFont="1" applyFill="1" applyBorder="1" applyAlignment="1">
      <alignment horizontal="right"/>
    </xf>
    <xf numFmtId="0" fontId="15" fillId="0" borderId="11" xfId="0" applyFont="1" applyBorder="1" applyAlignment="1">
      <alignment horizontal="right"/>
    </xf>
    <xf numFmtId="165" fontId="34" fillId="0" borderId="11" xfId="2" applyNumberFormat="1" applyFont="1" applyFill="1" applyBorder="1" applyAlignment="1">
      <alignment horizontal="right"/>
    </xf>
    <xf numFmtId="3" fontId="5" fillId="0" borderId="7" xfId="0" applyNumberFormat="1" applyFont="1" applyFill="1" applyBorder="1" applyAlignment="1">
      <alignment horizontal="right"/>
    </xf>
    <xf numFmtId="165" fontId="34" fillId="0" borderId="14" xfId="2" applyNumberFormat="1" applyFont="1" applyFill="1" applyBorder="1" applyAlignment="1">
      <alignment horizontal="right"/>
    </xf>
    <xf numFmtId="165" fontId="5" fillId="0" borderId="14" xfId="0" applyNumberFormat="1" applyFont="1" applyFill="1" applyBorder="1" applyAlignment="1">
      <alignment horizontal="right"/>
    </xf>
    <xf numFmtId="165" fontId="5" fillId="0" borderId="15" xfId="0" applyNumberFormat="1" applyFont="1" applyFill="1" applyBorder="1" applyAlignment="1">
      <alignment horizontal="right"/>
    </xf>
    <xf numFmtId="165" fontId="34" fillId="0" borderId="14" xfId="0" applyNumberFormat="1" applyFont="1" applyFill="1" applyBorder="1" applyAlignment="1">
      <alignment horizontal="right"/>
    </xf>
    <xf numFmtId="165" fontId="60" fillId="0" borderId="2" xfId="2" applyNumberFormat="1" applyFont="1" applyFill="1" applyBorder="1" applyAlignment="1">
      <alignment horizontal="right"/>
    </xf>
    <xf numFmtId="0" fontId="1" fillId="0" borderId="14" xfId="0" applyFont="1" applyBorder="1"/>
    <xf numFmtId="165" fontId="11" fillId="0" borderId="12" xfId="2" applyNumberFormat="1" applyFont="1" applyFill="1" applyBorder="1"/>
    <xf numFmtId="165" fontId="11" fillId="0" borderId="13" xfId="2" applyNumberFormat="1" applyFont="1" applyFill="1" applyBorder="1"/>
    <xf numFmtId="165" fontId="6" fillId="0" borderId="0" xfId="2" applyNumberFormat="1" applyFont="1" applyFill="1" applyBorder="1" applyAlignment="1" applyProtection="1">
      <alignment horizontal="right"/>
      <protection locked="0"/>
    </xf>
    <xf numFmtId="165" fontId="6" fillId="0" borderId="11" xfId="2" applyNumberFormat="1" applyFont="1" applyFill="1" applyBorder="1" applyAlignment="1" applyProtection="1">
      <alignment horizontal="right"/>
      <protection locked="0"/>
    </xf>
    <xf numFmtId="165" fontId="6" fillId="0" borderId="14" xfId="2" applyNumberFormat="1" applyFont="1" applyFill="1" applyBorder="1" applyAlignment="1" applyProtection="1">
      <alignment horizontal="right"/>
      <protection locked="0"/>
    </xf>
    <xf numFmtId="165" fontId="6" fillId="10" borderId="0" xfId="2" applyNumberFormat="1" applyFont="1" applyFill="1" applyBorder="1" applyAlignment="1" applyProtection="1">
      <alignment horizontal="right"/>
      <protection locked="0"/>
    </xf>
    <xf numFmtId="165" fontId="6" fillId="10" borderId="11" xfId="2" applyNumberFormat="1" applyFont="1" applyFill="1" applyBorder="1" applyAlignment="1" applyProtection="1">
      <alignment horizontal="right"/>
      <protection locked="0"/>
    </xf>
    <xf numFmtId="165" fontId="6" fillId="10" borderId="14" xfId="2" applyNumberFormat="1" applyFont="1" applyFill="1" applyBorder="1" applyAlignment="1" applyProtection="1">
      <alignment horizontal="right"/>
      <protection locked="0"/>
    </xf>
    <xf numFmtId="165" fontId="6" fillId="0" borderId="9" xfId="2" applyNumberFormat="1" applyFont="1" applyFill="1" applyBorder="1" applyAlignment="1" applyProtection="1">
      <alignment horizontal="right"/>
      <protection locked="0"/>
    </xf>
    <xf numFmtId="165" fontId="6" fillId="0" borderId="7" xfId="2" applyNumberFormat="1" applyFont="1" applyFill="1" applyBorder="1" applyAlignment="1" applyProtection="1">
      <alignment horizontal="right"/>
      <protection locked="0"/>
    </xf>
    <xf numFmtId="165" fontId="6" fillId="0" borderId="15" xfId="2" applyNumberFormat="1" applyFont="1" applyFill="1" applyBorder="1" applyAlignment="1" applyProtection="1">
      <alignment horizontal="right"/>
      <protection locked="0"/>
    </xf>
    <xf numFmtId="165" fontId="11" fillId="0" borderId="0" xfId="2" applyNumberFormat="1" applyFont="1" applyFill="1" applyBorder="1" applyAlignment="1" applyProtection="1">
      <alignment horizontal="right"/>
      <protection locked="0"/>
    </xf>
    <xf numFmtId="165" fontId="11" fillId="0" borderId="11" xfId="2" applyNumberFormat="1" applyFont="1" applyFill="1" applyBorder="1" applyAlignment="1" applyProtection="1">
      <alignment horizontal="right"/>
      <protection locked="0"/>
    </xf>
    <xf numFmtId="165" fontId="11" fillId="0" borderId="14" xfId="2" applyNumberFormat="1" applyFont="1" applyFill="1" applyBorder="1" applyAlignment="1" applyProtection="1">
      <alignment horizontal="right"/>
      <protection locked="0"/>
    </xf>
    <xf numFmtId="165" fontId="6" fillId="0" borderId="11" xfId="2" applyNumberFormat="1" applyFont="1" applyFill="1" applyBorder="1"/>
    <xf numFmtId="3" fontId="6" fillId="0" borderId="11" xfId="0" applyNumberFormat="1" applyFont="1" applyFill="1" applyBorder="1"/>
    <xf numFmtId="165" fontId="11" fillId="0" borderId="3" xfId="2" applyNumberFormat="1" applyFont="1" applyFill="1" applyBorder="1"/>
    <xf numFmtId="0" fontId="5" fillId="0" borderId="2" xfId="0" applyFont="1" applyFill="1" applyBorder="1" applyAlignment="1">
      <alignment horizontal="center" wrapText="1"/>
    </xf>
    <xf numFmtId="1" fontId="5" fillId="0" borderId="0" xfId="0" applyNumberFormat="1" applyFont="1" applyFill="1" applyBorder="1" applyAlignment="1">
      <alignment horizontal="right"/>
    </xf>
    <xf numFmtId="1" fontId="30" fillId="10" borderId="0" xfId="0" applyNumberFormat="1" applyFont="1" applyFill="1" applyAlignment="1">
      <alignment horizontal="right" vertical="top" wrapText="1"/>
    </xf>
    <xf numFmtId="1" fontId="5" fillId="10" borderId="0" xfId="0" applyNumberFormat="1" applyFont="1" applyFill="1" applyBorder="1" applyAlignment="1">
      <alignment horizontal="right"/>
    </xf>
    <xf numFmtId="165" fontId="34" fillId="0" borderId="1" xfId="2" applyNumberFormat="1" applyFont="1" applyFill="1" applyBorder="1" applyAlignment="1">
      <alignment horizontal="right"/>
    </xf>
    <xf numFmtId="165" fontId="34" fillId="0" borderId="14" xfId="2" applyNumberFormat="1" applyFont="1" applyFill="1" applyBorder="1" applyAlignment="1" applyProtection="1">
      <alignment horizontal="right"/>
      <protection locked="0"/>
    </xf>
    <xf numFmtId="165" fontId="34" fillId="10" borderId="14" xfId="2" applyNumberFormat="1" applyFont="1" applyFill="1" applyBorder="1" applyAlignment="1">
      <alignment horizontal="right"/>
    </xf>
    <xf numFmtId="0" fontId="34" fillId="0" borderId="14" xfId="0" applyFont="1" applyFill="1" applyBorder="1"/>
    <xf numFmtId="165" fontId="30" fillId="0" borderId="0" xfId="2" applyNumberFormat="1" applyFont="1" applyFill="1" applyAlignment="1">
      <alignment horizontal="right" vertical="top" wrapText="1"/>
    </xf>
    <xf numFmtId="165" fontId="30" fillId="0" borderId="14" xfId="2" applyNumberFormat="1" applyFont="1" applyFill="1" applyBorder="1" applyAlignment="1">
      <alignment horizontal="right" vertical="top" wrapText="1"/>
    </xf>
    <xf numFmtId="165" fontId="34" fillId="0" borderId="0" xfId="2" applyNumberFormat="1" applyFont="1" applyFill="1" applyAlignment="1">
      <alignment horizontal="right" vertical="top" wrapText="1"/>
    </xf>
    <xf numFmtId="165" fontId="21" fillId="0" borderId="9" xfId="0" applyNumberFormat="1" applyFont="1" applyFill="1" applyBorder="1" applyAlignment="1">
      <alignment horizontal="right" vertical="top" wrapText="1"/>
    </xf>
    <xf numFmtId="165" fontId="34" fillId="0" borderId="11" xfId="2" applyNumberFormat="1" applyFont="1" applyFill="1" applyBorder="1" applyAlignment="1" applyProtection="1">
      <alignment horizontal="center"/>
      <protection locked="0"/>
    </xf>
    <xf numFmtId="165" fontId="57" fillId="0" borderId="4" xfId="2" applyNumberFormat="1" applyFont="1" applyFill="1" applyBorder="1" applyAlignment="1">
      <alignment horizontal="center"/>
    </xf>
    <xf numFmtId="165" fontId="34" fillId="0" borderId="1" xfId="2" applyNumberFormat="1" applyFont="1" applyFill="1" applyBorder="1" applyAlignment="1" applyProtection="1">
      <alignment horizontal="center"/>
      <protection locked="0"/>
    </xf>
    <xf numFmtId="165" fontId="57" fillId="0" borderId="5" xfId="2" applyNumberFormat="1" applyFont="1" applyFill="1" applyBorder="1" applyAlignment="1">
      <alignment horizontal="center"/>
    </xf>
    <xf numFmtId="165" fontId="60" fillId="0" borderId="5" xfId="2" applyNumberFormat="1" applyFont="1" applyFill="1" applyBorder="1" applyAlignment="1">
      <alignment horizontal="center"/>
    </xf>
    <xf numFmtId="0" fontId="9" fillId="0" borderId="0" xfId="0" applyFont="1" applyFill="1" applyAlignment="1">
      <alignment horizontal="left" wrapText="1"/>
    </xf>
    <xf numFmtId="0" fontId="5" fillId="0" borderId="2" xfId="0" applyFont="1" applyFill="1" applyBorder="1" applyAlignment="1">
      <alignment horizontal="center" wrapText="1"/>
    </xf>
    <xf numFmtId="0" fontId="5" fillId="0" borderId="10" xfId="0" applyFont="1" applyFill="1" applyBorder="1" applyAlignment="1">
      <alignment horizontal="center" wrapText="1"/>
    </xf>
    <xf numFmtId="0" fontId="5" fillId="0" borderId="3" xfId="0" applyFont="1" applyFill="1" applyBorder="1" applyAlignment="1">
      <alignment horizontal="center" wrapText="1"/>
    </xf>
    <xf numFmtId="0" fontId="5" fillId="0" borderId="6" xfId="0" applyFont="1" applyFill="1" applyBorder="1" applyAlignment="1">
      <alignment horizontal="center" wrapText="1"/>
    </xf>
    <xf numFmtId="3" fontId="5" fillId="0" borderId="0" xfId="6" applyNumberFormat="1" applyFont="1" applyFill="1" applyBorder="1" applyAlignment="1">
      <alignment horizontal="right"/>
    </xf>
    <xf numFmtId="164" fontId="5" fillId="0" borderId="14" xfId="2" applyNumberFormat="1" applyFont="1" applyFill="1" applyBorder="1" applyAlignment="1">
      <alignment horizontal="right"/>
    </xf>
    <xf numFmtId="164" fontId="5" fillId="0" borderId="0" xfId="2" applyNumberFormat="1" applyFont="1" applyFill="1" applyBorder="1" applyAlignment="1">
      <alignment horizontal="right"/>
    </xf>
    <xf numFmtId="1" fontId="0" fillId="0" borderId="0" xfId="0" applyNumberFormat="1" applyFill="1" applyAlignment="1">
      <alignment horizontal="right"/>
    </xf>
    <xf numFmtId="3" fontId="5" fillId="0" borderId="44" xfId="0" applyNumberFormat="1" applyFont="1" applyFill="1" applyBorder="1"/>
    <xf numFmtId="3" fontId="5" fillId="0" borderId="49" xfId="0" applyNumberFormat="1" applyFont="1" applyFill="1" applyBorder="1"/>
    <xf numFmtId="0" fontId="0" fillId="0" borderId="0" xfId="0" applyNumberFormat="1" applyFill="1"/>
    <xf numFmtId="3" fontId="19" fillId="10" borderId="0" xfId="0" applyNumberFormat="1" applyFont="1" applyFill="1" applyBorder="1"/>
    <xf numFmtId="3" fontId="0" fillId="0" borderId="0" xfId="0" applyNumberFormat="1" applyFont="1"/>
    <xf numFmtId="0" fontId="30" fillId="0" borderId="7" xfId="0" applyFont="1" applyFill="1" applyBorder="1" applyAlignment="1">
      <alignment vertical="top" wrapText="1"/>
    </xf>
    <xf numFmtId="165" fontId="9" fillId="0" borderId="0" xfId="0" applyNumberFormat="1" applyFont="1" applyFill="1" applyBorder="1" applyAlignment="1">
      <alignment horizontal="right"/>
    </xf>
    <xf numFmtId="0" fontId="11" fillId="0" borderId="0" xfId="0" applyFont="1" applyBorder="1"/>
    <xf numFmtId="165" fontId="11" fillId="0" borderId="0" xfId="2" applyNumberFormat="1" applyFont="1" applyBorder="1"/>
    <xf numFmtId="165" fontId="9" fillId="0" borderId="77" xfId="0" applyNumberFormat="1" applyFont="1" applyFill="1" applyBorder="1" applyAlignment="1">
      <alignment horizontal="right"/>
    </xf>
    <xf numFmtId="166" fontId="5" fillId="0" borderId="59" xfId="0" applyNumberFormat="1" applyFont="1" applyFill="1" applyBorder="1" applyAlignment="1">
      <alignment horizontal="right"/>
    </xf>
    <xf numFmtId="0" fontId="0" fillId="0" borderId="0" xfId="0" applyAlignment="1">
      <alignment wrapText="1"/>
    </xf>
    <xf numFmtId="0" fontId="6" fillId="0" borderId="0" xfId="0" applyNumberFormat="1" applyFont="1"/>
    <xf numFmtId="0" fontId="6" fillId="0" borderId="59" xfId="0" applyNumberFormat="1" applyFont="1" applyBorder="1"/>
    <xf numFmtId="0" fontId="11" fillId="0" borderId="70" xfId="0" applyNumberFormat="1" applyFont="1" applyBorder="1"/>
    <xf numFmtId="165" fontId="26" fillId="0" borderId="17" xfId="2" applyNumberFormat="1" applyFont="1" applyFill="1" applyBorder="1" applyAlignment="1">
      <alignment horizontal="right"/>
    </xf>
    <xf numFmtId="0" fontId="9" fillId="0" borderId="11" xfId="0" applyFont="1" applyFill="1" applyBorder="1" applyAlignment="1">
      <alignment horizontal="left"/>
    </xf>
    <xf numFmtId="0" fontId="3" fillId="0" borderId="1" xfId="0" applyFont="1" applyFill="1" applyBorder="1" applyAlignment="1">
      <alignment horizontal="center" wrapText="1"/>
    </xf>
    <xf numFmtId="0" fontId="3" fillId="0" borderId="7" xfId="5" applyFont="1" applyFill="1" applyBorder="1"/>
    <xf numFmtId="0" fontId="3" fillId="0" borderId="15" xfId="5" applyFont="1" applyFill="1" applyBorder="1"/>
    <xf numFmtId="0" fontId="3" fillId="0" borderId="9" xfId="5" applyFont="1" applyFill="1" applyBorder="1"/>
    <xf numFmtId="9" fontId="3" fillId="0" borderId="8" xfId="10" applyFont="1" applyFill="1" applyBorder="1"/>
    <xf numFmtId="0" fontId="3" fillId="0" borderId="7" xfId="5" applyNumberFormat="1" applyFont="1" applyFill="1" applyBorder="1"/>
    <xf numFmtId="164" fontId="3" fillId="0" borderId="15" xfId="5" applyNumberFormat="1" applyFont="1" applyFill="1" applyBorder="1"/>
    <xf numFmtId="0" fontId="5" fillId="0" borderId="10" xfId="3" applyFont="1" applyFill="1" applyBorder="1" applyAlignment="1">
      <alignment horizontal="center" wrapText="1"/>
    </xf>
    <xf numFmtId="164" fontId="6" fillId="0" borderId="11" xfId="0" applyNumberFormat="1" applyFont="1" applyFill="1" applyBorder="1"/>
    <xf numFmtId="0" fontId="6" fillId="10" borderId="1" xfId="0" applyFont="1" applyFill="1" applyBorder="1"/>
    <xf numFmtId="0" fontId="6" fillId="10" borderId="11" xfId="0" applyFont="1" applyFill="1" applyBorder="1"/>
    <xf numFmtId="0" fontId="6" fillId="0" borderId="8" xfId="0" applyFont="1" applyBorder="1"/>
    <xf numFmtId="0" fontId="6" fillId="0" borderId="7" xfId="0" applyFont="1" applyBorder="1"/>
    <xf numFmtId="0" fontId="6" fillId="0" borderId="9" xfId="0" applyFont="1" applyBorder="1"/>
    <xf numFmtId="0" fontId="30" fillId="0" borderId="0" xfId="0" applyFont="1" applyFill="1" applyBorder="1" applyAlignment="1">
      <alignment vertical="top" wrapText="1"/>
    </xf>
    <xf numFmtId="0" fontId="32" fillId="0" borderId="0" xfId="0" applyFont="1" applyFill="1" applyBorder="1" applyAlignment="1">
      <alignment vertical="top" wrapText="1"/>
    </xf>
    <xf numFmtId="0" fontId="5" fillId="0" borderId="4" xfId="0" applyFont="1" applyFill="1" applyBorder="1" applyAlignment="1">
      <alignment horizontal="center" wrapText="1"/>
    </xf>
    <xf numFmtId="0" fontId="5" fillId="0" borderId="0" xfId="0" applyFont="1" applyFill="1" applyBorder="1" applyAlignment="1">
      <alignment horizontal="center" wrapText="1"/>
    </xf>
    <xf numFmtId="0" fontId="32" fillId="0" borderId="2" xfId="0" applyFont="1" applyFill="1" applyBorder="1" applyAlignment="1">
      <alignment vertical="top" wrapText="1"/>
    </xf>
    <xf numFmtId="167" fontId="9" fillId="0" borderId="2" xfId="1" applyNumberFormat="1" applyFont="1" applyFill="1" applyBorder="1"/>
    <xf numFmtId="0" fontId="9" fillId="0" borderId="2" xfId="0" applyFont="1" applyFill="1" applyBorder="1"/>
    <xf numFmtId="167" fontId="9" fillId="0" borderId="6" xfId="1" applyNumberFormat="1" applyFont="1" applyFill="1" applyBorder="1"/>
    <xf numFmtId="167" fontId="9" fillId="0" borderId="4" xfId="1" applyNumberFormat="1" applyFont="1" applyFill="1" applyBorder="1"/>
    <xf numFmtId="167" fontId="11" fillId="0" borderId="4" xfId="1" applyNumberFormat="1" applyFont="1" applyFill="1" applyBorder="1"/>
    <xf numFmtId="167" fontId="9" fillId="10" borderId="4" xfId="1" applyNumberFormat="1" applyFont="1" applyFill="1" applyBorder="1"/>
    <xf numFmtId="167" fontId="9" fillId="0" borderId="5" xfId="1" applyNumberFormat="1" applyFont="1" applyFill="1" applyBorder="1"/>
    <xf numFmtId="0" fontId="5" fillId="0" borderId="0" xfId="0" applyFont="1" applyFill="1" applyBorder="1" applyAlignment="1">
      <alignment horizontal="center"/>
    </xf>
    <xf numFmtId="167" fontId="9" fillId="0" borderId="0" xfId="1" applyNumberFormat="1" applyFont="1" applyFill="1" applyBorder="1"/>
    <xf numFmtId="166" fontId="37" fillId="0" borderId="1" xfId="0" applyNumberFormat="1" applyFont="1" applyFill="1" applyBorder="1"/>
    <xf numFmtId="166" fontId="0" fillId="0" borderId="11" xfId="0" applyNumberFormat="1" applyBorder="1"/>
    <xf numFmtId="166" fontId="51" fillId="0" borderId="11" xfId="0" applyNumberFormat="1" applyFont="1" applyFill="1" applyBorder="1"/>
    <xf numFmtId="166" fontId="51" fillId="10" borderId="11" xfId="0" applyNumberFormat="1" applyFont="1" applyFill="1" applyBorder="1"/>
    <xf numFmtId="0" fontId="0" fillId="0" borderId="11" xfId="0" applyFill="1" applyBorder="1"/>
    <xf numFmtId="166" fontId="37" fillId="0" borderId="8" xfId="0" applyNumberFormat="1" applyFont="1" applyFill="1" applyBorder="1"/>
    <xf numFmtId="1" fontId="6" fillId="0" borderId="11" xfId="0" applyNumberFormat="1" applyFont="1" applyBorder="1" applyAlignment="1">
      <alignment horizontal="right"/>
    </xf>
    <xf numFmtId="1" fontId="6" fillId="0" borderId="11" xfId="0" applyNumberFormat="1" applyFont="1" applyFill="1" applyBorder="1" applyAlignment="1">
      <alignment horizontal="right"/>
    </xf>
    <xf numFmtId="1" fontId="5" fillId="0" borderId="11" xfId="1" applyNumberFormat="1" applyFont="1" applyFill="1" applyBorder="1" applyAlignment="1">
      <alignment horizontal="right"/>
    </xf>
    <xf numFmtId="1" fontId="5" fillId="0" borderId="11" xfId="0" applyNumberFormat="1" applyFont="1" applyFill="1" applyBorder="1" applyAlignment="1">
      <alignment horizontal="right"/>
    </xf>
    <xf numFmtId="0" fontId="3" fillId="0" borderId="0" xfId="0" applyFont="1" applyBorder="1" applyAlignment="1">
      <alignment vertical="center" wrapText="1"/>
    </xf>
    <xf numFmtId="0" fontId="3" fillId="0" borderId="78" xfId="0" applyFont="1" applyBorder="1" applyAlignment="1">
      <alignment horizontal="center" wrapText="1"/>
    </xf>
    <xf numFmtId="0" fontId="9" fillId="0" borderId="0" xfId="0" applyFont="1" applyFill="1" applyAlignment="1">
      <alignment horizontal="left" wrapText="1"/>
    </xf>
    <xf numFmtId="0" fontId="5" fillId="0" borderId="0" xfId="0" applyFont="1" applyFill="1" applyAlignment="1">
      <alignment vertical="top" wrapText="1"/>
    </xf>
    <xf numFmtId="0" fontId="5" fillId="0" borderId="6" xfId="0" applyFont="1" applyFill="1" applyBorder="1" applyAlignment="1">
      <alignment horizontal="center" wrapText="1"/>
    </xf>
    <xf numFmtId="0" fontId="5" fillId="0" borderId="5" xfId="0" applyFont="1" applyFill="1" applyBorder="1" applyAlignment="1">
      <alignment horizontal="center" wrapText="1"/>
    </xf>
    <xf numFmtId="0" fontId="28" fillId="0" borderId="14" xfId="0" applyFont="1" applyFill="1" applyBorder="1" applyAlignment="1">
      <alignment horizontal="center" wrapText="1"/>
    </xf>
    <xf numFmtId="165" fontId="7" fillId="0" borderId="14" xfId="2" applyNumberFormat="1" applyFont="1" applyFill="1" applyBorder="1"/>
    <xf numFmtId="0" fontId="7" fillId="0" borderId="14" xfId="0" applyFont="1" applyFill="1" applyBorder="1"/>
    <xf numFmtId="3" fontId="7" fillId="0" borderId="1" xfId="0" applyNumberFormat="1" applyFont="1" applyFill="1" applyBorder="1"/>
    <xf numFmtId="3" fontId="40" fillId="0" borderId="1" xfId="0" applyNumberFormat="1" applyFont="1" applyFill="1" applyBorder="1"/>
    <xf numFmtId="0" fontId="14" fillId="0" borderId="0" xfId="0" applyFont="1" applyFill="1"/>
    <xf numFmtId="0" fontId="2" fillId="0" borderId="0" xfId="0" applyFont="1" applyFill="1"/>
    <xf numFmtId="10" fontId="34" fillId="0" borderId="14" xfId="2" applyNumberFormat="1" applyFont="1" applyFill="1" applyBorder="1"/>
    <xf numFmtId="0" fontId="7" fillId="0" borderId="14" xfId="2" applyNumberFormat="1" applyFont="1" applyFill="1" applyBorder="1"/>
    <xf numFmtId="0" fontId="9" fillId="0" borderId="0" xfId="0" applyFont="1" applyFill="1" applyAlignment="1">
      <alignment horizontal="left" wrapText="1"/>
    </xf>
    <xf numFmtId="0" fontId="5" fillId="0" borderId="2" xfId="0" applyFont="1" applyFill="1" applyBorder="1" applyAlignment="1">
      <alignment horizontal="center" wrapText="1"/>
    </xf>
    <xf numFmtId="0" fontId="5" fillId="0" borderId="5" xfId="0" applyFont="1" applyFill="1" applyBorder="1" applyAlignment="1">
      <alignment horizontal="center" wrapText="1"/>
    </xf>
    <xf numFmtId="0" fontId="3" fillId="10" borderId="79" xfId="0" applyFont="1" applyFill="1" applyBorder="1"/>
    <xf numFmtId="165" fontId="3" fillId="10" borderId="80" xfId="0" applyNumberFormat="1" applyFont="1" applyFill="1" applyBorder="1"/>
    <xf numFmtId="165" fontId="3" fillId="10" borderId="79" xfId="0" applyNumberFormat="1" applyFont="1" applyFill="1" applyBorder="1"/>
    <xf numFmtId="0" fontId="0" fillId="0" borderId="84" xfId="0" applyBorder="1"/>
    <xf numFmtId="0" fontId="0" fillId="0" borderId="86" xfId="0" applyBorder="1"/>
    <xf numFmtId="165" fontId="3" fillId="10" borderId="87" xfId="0" applyNumberFormat="1" applyFont="1" applyFill="1" applyBorder="1"/>
    <xf numFmtId="0" fontId="3" fillId="10" borderId="87" xfId="0" applyFont="1" applyFill="1" applyBorder="1"/>
    <xf numFmtId="0" fontId="0" fillId="0" borderId="87" xfId="0" applyBorder="1"/>
    <xf numFmtId="0" fontId="0" fillId="0" borderId="81" xfId="0" applyBorder="1"/>
    <xf numFmtId="165" fontId="3" fillId="0" borderId="85" xfId="2" applyNumberFormat="1" applyFont="1" applyFill="1" applyBorder="1"/>
    <xf numFmtId="165" fontId="3" fillId="0" borderId="84" xfId="2" applyNumberFormat="1" applyFont="1" applyFill="1" applyBorder="1"/>
    <xf numFmtId="165" fontId="3" fillId="0" borderId="87" xfId="2" applyNumberFormat="1" applyFont="1" applyFill="1" applyBorder="1"/>
    <xf numFmtId="165" fontId="3" fillId="0" borderId="88" xfId="2" applyNumberFormat="1" applyFont="1" applyFill="1" applyBorder="1"/>
    <xf numFmtId="165" fontId="3" fillId="0" borderId="7" xfId="0" applyNumberFormat="1" applyFont="1" applyBorder="1"/>
    <xf numFmtId="165" fontId="3" fillId="0" borderId="2" xfId="0" applyNumberFormat="1" applyFont="1" applyBorder="1"/>
    <xf numFmtId="165" fontId="3" fillId="0" borderId="3" xfId="0" applyNumberFormat="1" applyFont="1" applyBorder="1"/>
    <xf numFmtId="165" fontId="3" fillId="0" borderId="33" xfId="0" applyNumberFormat="1" applyFont="1" applyBorder="1"/>
    <xf numFmtId="165" fontId="3" fillId="0" borderId="87" xfId="0" applyNumberFormat="1" applyFont="1" applyBorder="1"/>
    <xf numFmtId="0" fontId="3" fillId="0" borderId="0" xfId="0" applyFont="1" applyFill="1" applyBorder="1" applyAlignment="1">
      <alignment horizontal="left" vertical="center"/>
    </xf>
    <xf numFmtId="0" fontId="19" fillId="0" borderId="0" xfId="0" applyFont="1" applyFill="1" applyAlignment="1">
      <alignment horizontal="left" wrapText="1"/>
    </xf>
    <xf numFmtId="10" fontId="0" fillId="0" borderId="0" xfId="0" applyNumberFormat="1"/>
    <xf numFmtId="0" fontId="6" fillId="0" borderId="14" xfId="0" applyFont="1" applyBorder="1"/>
    <xf numFmtId="0" fontId="6" fillId="0" borderId="14" xfId="0" applyFont="1" applyBorder="1" applyAlignment="1">
      <alignment horizontal="right"/>
    </xf>
    <xf numFmtId="0" fontId="6" fillId="0" borderId="0" xfId="0" applyFont="1" applyBorder="1" applyAlignment="1">
      <alignment horizontal="right"/>
    </xf>
    <xf numFmtId="0" fontId="6" fillId="0" borderId="9" xfId="0" applyFont="1" applyBorder="1" applyAlignment="1">
      <alignment horizontal="right"/>
    </xf>
    <xf numFmtId="0" fontId="6" fillId="0" borderId="15" xfId="0" applyFont="1" applyBorder="1"/>
    <xf numFmtId="165" fontId="5" fillId="0" borderId="6" xfId="2" applyNumberFormat="1" applyFont="1" applyFill="1" applyBorder="1"/>
    <xf numFmtId="165" fontId="5" fillId="0" borderId="4" xfId="2" applyNumberFormat="1" applyFont="1" applyFill="1" applyBorder="1" applyAlignment="1">
      <alignment horizontal="center"/>
    </xf>
    <xf numFmtId="165" fontId="5" fillId="0" borderId="2" xfId="2" applyNumberFormat="1" applyFont="1" applyFill="1" applyBorder="1"/>
    <xf numFmtId="165" fontId="5" fillId="0" borderId="4" xfId="2" applyNumberFormat="1" applyFont="1" applyFill="1" applyBorder="1"/>
    <xf numFmtId="165" fontId="5" fillId="0" borderId="5" xfId="2" applyNumberFormat="1" applyFont="1" applyFill="1" applyBorder="1"/>
    <xf numFmtId="0" fontId="6" fillId="0" borderId="11" xfId="0" applyFont="1" applyBorder="1" applyAlignment="1">
      <alignment horizontal="right"/>
    </xf>
    <xf numFmtId="3" fontId="9" fillId="0" borderId="11" xfId="0" applyNumberFormat="1" applyFont="1" applyFill="1" applyBorder="1" applyAlignment="1">
      <alignment horizontal="right"/>
    </xf>
    <xf numFmtId="165" fontId="34" fillId="0" borderId="11" xfId="2" applyNumberFormat="1" applyFont="1" applyFill="1" applyBorder="1" applyAlignment="1">
      <alignment horizontal="center"/>
    </xf>
    <xf numFmtId="0" fontId="0" fillId="0" borderId="11" xfId="0" applyBorder="1" applyAlignment="1">
      <alignment horizontal="right"/>
    </xf>
    <xf numFmtId="3" fontId="19" fillId="0" borderId="2" xfId="0" applyNumberFormat="1" applyFont="1" applyFill="1" applyBorder="1"/>
    <xf numFmtId="0" fontId="19" fillId="0" borderId="0" xfId="0" applyFont="1" applyFill="1" applyAlignment="1">
      <alignment horizontal="left"/>
    </xf>
    <xf numFmtId="0" fontId="19" fillId="0" borderId="0" xfId="0" applyFont="1" applyFill="1" applyAlignment="1"/>
    <xf numFmtId="0" fontId="5" fillId="0" borderId="0" xfId="0" applyFont="1" applyFill="1" applyBorder="1" applyAlignment="1">
      <alignment horizontal="left" wrapText="1"/>
    </xf>
    <xf numFmtId="0" fontId="0" fillId="0" borderId="0" xfId="0" applyAlignment="1">
      <alignment horizontal="left" vertical="center" wrapText="1"/>
    </xf>
    <xf numFmtId="0" fontId="5" fillId="0" borderId="6" xfId="6" applyFont="1" applyFill="1" applyBorder="1" applyAlignment="1">
      <alignment horizontal="center" wrapText="1"/>
    </xf>
    <xf numFmtId="0" fontId="5" fillId="0" borderId="5" xfId="6" applyFont="1" applyFill="1" applyBorder="1" applyAlignment="1">
      <alignment horizontal="center" wrapText="1"/>
    </xf>
    <xf numFmtId="0" fontId="5" fillId="0" borderId="0" xfId="0" applyNumberFormat="1" applyFont="1" applyFill="1" applyAlignment="1">
      <alignment horizontal="left" wrapText="1"/>
    </xf>
    <xf numFmtId="0" fontId="9" fillId="0" borderId="0" xfId="0" applyFont="1" applyFill="1" applyBorder="1" applyAlignment="1">
      <alignment horizontal="left" wrapText="1"/>
    </xf>
    <xf numFmtId="2" fontId="5" fillId="0" borderId="2" xfId="6" applyNumberFormat="1" applyFont="1" applyFill="1" applyBorder="1" applyAlignment="1">
      <alignment horizontal="center" wrapText="1"/>
    </xf>
    <xf numFmtId="0" fontId="0" fillId="0" borderId="2" xfId="0" applyBorder="1" applyAlignment="1">
      <alignment horizontal="center" wrapText="1"/>
    </xf>
    <xf numFmtId="0" fontId="0" fillId="0" borderId="2" xfId="0" applyBorder="1" applyAlignment="1"/>
    <xf numFmtId="0" fontId="9" fillId="0" borderId="3" xfId="6" applyFont="1" applyFill="1" applyBorder="1" applyAlignment="1">
      <alignment horizontal="center" wrapText="1"/>
    </xf>
    <xf numFmtId="0" fontId="9" fillId="0" borderId="7" xfId="6" applyFont="1" applyFill="1" applyBorder="1" applyAlignment="1">
      <alignment horizontal="center" wrapText="1"/>
    </xf>
    <xf numFmtId="0" fontId="5" fillId="0" borderId="4" xfId="6" applyFont="1" applyFill="1" applyBorder="1" applyAlignment="1">
      <alignment horizontal="center" wrapText="1"/>
    </xf>
    <xf numFmtId="0" fontId="0" fillId="0" borderId="5" xfId="0" applyBorder="1" applyAlignment="1">
      <alignment horizontal="center" wrapText="1"/>
    </xf>
    <xf numFmtId="2" fontId="5" fillId="0" borderId="6" xfId="6" applyNumberFormat="1" applyFont="1" applyFill="1" applyBorder="1" applyAlignment="1">
      <alignment horizontal="center" wrapText="1"/>
    </xf>
    <xf numFmtId="2" fontId="5" fillId="0" borderId="4" xfId="6" applyNumberFormat="1" applyFont="1" applyFill="1" applyBorder="1" applyAlignment="1">
      <alignment horizontal="center" wrapText="1"/>
    </xf>
    <xf numFmtId="2" fontId="5" fillId="0" borderId="5" xfId="6" applyNumberFormat="1" applyFont="1" applyFill="1" applyBorder="1" applyAlignment="1">
      <alignment horizontal="center" wrapText="1"/>
    </xf>
    <xf numFmtId="0" fontId="3" fillId="0" borderId="0" xfId="0" applyFont="1" applyAlignment="1">
      <alignment horizontal="left" wrapText="1"/>
    </xf>
    <xf numFmtId="0" fontId="0" fillId="0" borderId="0" xfId="0" applyAlignment="1">
      <alignment horizontal="left" wrapText="1"/>
    </xf>
    <xf numFmtId="0" fontId="5" fillId="0" borderId="0" xfId="0" applyFont="1" applyFill="1" applyAlignment="1">
      <alignment horizontal="left"/>
    </xf>
    <xf numFmtId="0" fontId="5" fillId="0" borderId="6"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left" wrapText="1"/>
    </xf>
    <xf numFmtId="0" fontId="9" fillId="0" borderId="0" xfId="0" applyFont="1" applyFill="1" applyBorder="1" applyAlignment="1">
      <alignment horizontal="left"/>
    </xf>
    <xf numFmtId="0" fontId="9" fillId="0" borderId="0" xfId="0" applyFont="1" applyFill="1" applyAlignment="1">
      <alignment horizontal="left" wrapText="1"/>
    </xf>
    <xf numFmtId="0" fontId="5" fillId="0" borderId="9" xfId="0" applyFont="1" applyFill="1" applyBorder="1" applyAlignment="1">
      <alignment horizontal="center"/>
    </xf>
    <xf numFmtId="17" fontId="5" fillId="0" borderId="3" xfId="0" applyNumberFormat="1" applyFont="1" applyFill="1" applyBorder="1" applyAlignment="1">
      <alignment horizontal="center" wrapText="1"/>
    </xf>
    <xf numFmtId="0" fontId="0" fillId="0" borderId="11"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7" fontId="5" fillId="0" borderId="6" xfId="0" applyNumberFormat="1" applyFont="1" applyFill="1" applyBorder="1" applyAlignment="1">
      <alignment horizontal="center"/>
    </xf>
    <xf numFmtId="0" fontId="0" fillId="0" borderId="6" xfId="0" applyBorder="1" applyAlignment="1">
      <alignment horizontal="center"/>
    </xf>
    <xf numFmtId="0" fontId="0" fillId="0" borderId="0" xfId="0" applyFill="1" applyAlignment="1">
      <alignment horizontal="left" wrapText="1"/>
    </xf>
    <xf numFmtId="17" fontId="5" fillId="0" borderId="6" xfId="0" quotePrefix="1" applyNumberFormat="1" applyFont="1" applyFill="1" applyBorder="1" applyAlignment="1">
      <alignment horizontal="center"/>
    </xf>
    <xf numFmtId="17" fontId="5" fillId="0" borderId="4" xfId="0" applyNumberFormat="1" applyFont="1" applyFill="1" applyBorder="1" applyAlignment="1">
      <alignment horizontal="center"/>
    </xf>
    <xf numFmtId="17" fontId="5" fillId="0" borderId="5" xfId="0" applyNumberFormat="1" applyFont="1" applyFill="1" applyBorder="1" applyAlignment="1">
      <alignment horizontal="center"/>
    </xf>
    <xf numFmtId="17" fontId="5" fillId="0" borderId="1" xfId="0" applyNumberFormat="1" applyFont="1" applyFill="1" applyBorder="1" applyAlignment="1">
      <alignment horizontal="center" wrapText="1"/>
    </xf>
    <xf numFmtId="0" fontId="5" fillId="0" borderId="1" xfId="0" applyFont="1" applyFill="1" applyBorder="1" applyAlignment="1">
      <alignment horizontal="center"/>
    </xf>
    <xf numFmtId="17" fontId="7" fillId="0" borderId="1" xfId="0" applyNumberFormat="1" applyFont="1" applyFill="1" applyBorder="1" applyAlignment="1">
      <alignment horizontal="center" wrapText="1"/>
    </xf>
    <xf numFmtId="0" fontId="7" fillId="0" borderId="1" xfId="0" applyFont="1" applyFill="1" applyBorder="1" applyAlignment="1">
      <alignment horizontal="center"/>
    </xf>
    <xf numFmtId="17" fontId="7" fillId="0" borderId="6" xfId="0" applyNumberFormat="1" applyFont="1" applyFill="1" applyBorder="1" applyAlignment="1">
      <alignment horizontal="center"/>
    </xf>
    <xf numFmtId="17" fontId="7" fillId="0" borderId="5" xfId="0" applyNumberFormat="1" applyFont="1" applyFill="1" applyBorder="1" applyAlignment="1">
      <alignment horizontal="center"/>
    </xf>
    <xf numFmtId="0" fontId="19" fillId="0" borderId="0" xfId="0" applyFont="1" applyFill="1" applyAlignment="1">
      <alignment horizontal="left" vertical="top" wrapText="1"/>
    </xf>
    <xf numFmtId="0" fontId="0" fillId="0" borderId="0" xfId="0" applyAlignment="1">
      <alignment horizontal="left" vertical="top" wrapText="1"/>
    </xf>
    <xf numFmtId="17" fontId="7" fillId="0" borderId="6" xfId="0" quotePrefix="1" applyNumberFormat="1" applyFont="1" applyFill="1" applyBorder="1" applyAlignment="1">
      <alignment horizontal="center"/>
    </xf>
    <xf numFmtId="17" fontId="7" fillId="0" borderId="4" xfId="0" applyNumberFormat="1" applyFont="1" applyFill="1" applyBorder="1" applyAlignment="1">
      <alignment horizontal="center"/>
    </xf>
    <xf numFmtId="17" fontId="7" fillId="0" borderId="3" xfId="0" quotePrefix="1" applyNumberFormat="1" applyFont="1" applyFill="1" applyBorder="1" applyAlignment="1">
      <alignment horizontal="center" wrapText="1"/>
    </xf>
    <xf numFmtId="17" fontId="7" fillId="0" borderId="11" xfId="0" quotePrefix="1" applyNumberFormat="1" applyFont="1" applyFill="1" applyBorder="1" applyAlignment="1">
      <alignment horizontal="center" wrapText="1"/>
    </xf>
    <xf numFmtId="17" fontId="7" fillId="0" borderId="7" xfId="0" quotePrefix="1" applyNumberFormat="1" applyFont="1" applyFill="1" applyBorder="1" applyAlignment="1">
      <alignment horizontal="center" wrapText="1"/>
    </xf>
    <xf numFmtId="0" fontId="0" fillId="0" borderId="0" xfId="0" applyFont="1" applyAlignment="1">
      <alignment horizontal="left" wrapText="1"/>
    </xf>
    <xf numFmtId="0" fontId="19" fillId="0" borderId="0" xfId="0" applyFont="1" applyFill="1" applyAlignment="1">
      <alignment horizontal="center" wrapText="1"/>
    </xf>
    <xf numFmtId="0" fontId="7" fillId="0" borderId="2" xfId="0" applyFont="1" applyFill="1" applyBorder="1" applyAlignment="1">
      <alignment horizontal="center" wrapText="1"/>
    </xf>
    <xf numFmtId="0" fontId="5" fillId="0" borderId="2" xfId="0" applyFont="1" applyFill="1"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17" fontId="5" fillId="0" borderId="8" xfId="0" applyNumberFormat="1" applyFont="1" applyFill="1" applyBorder="1" applyAlignment="1">
      <alignment horizontal="center"/>
    </xf>
    <xf numFmtId="17" fontId="5" fillId="0" borderId="9" xfId="0" applyNumberFormat="1" applyFont="1" applyFill="1" applyBorder="1" applyAlignment="1">
      <alignment horizontal="center"/>
    </xf>
    <xf numFmtId="17" fontId="5" fillId="0" borderId="15" xfId="0" applyNumberFormat="1" applyFont="1" applyFill="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7" fontId="5" fillId="0" borderId="10" xfId="0" applyNumberFormat="1" applyFont="1" applyFill="1" applyBorder="1" applyAlignment="1">
      <alignment horizontal="center" wrapText="1"/>
    </xf>
    <xf numFmtId="17" fontId="5" fillId="0" borderId="12" xfId="0" applyNumberFormat="1" applyFont="1" applyFill="1" applyBorder="1" applyAlignment="1">
      <alignment horizontal="center" wrapText="1"/>
    </xf>
    <xf numFmtId="17" fontId="5" fillId="0" borderId="13" xfId="0" applyNumberFormat="1" applyFont="1" applyFill="1" applyBorder="1" applyAlignment="1">
      <alignment horizontal="center" wrapText="1"/>
    </xf>
    <xf numFmtId="17" fontId="5" fillId="0" borderId="4" xfId="0" quotePrefix="1" applyNumberFormat="1" applyFont="1" applyFill="1" applyBorder="1" applyAlignment="1">
      <alignment horizontal="center"/>
    </xf>
    <xf numFmtId="17" fontId="5" fillId="0" borderId="5" xfId="0" quotePrefix="1" applyNumberFormat="1" applyFont="1" applyFill="1" applyBorder="1" applyAlignment="1">
      <alignment horizontal="center"/>
    </xf>
    <xf numFmtId="17" fontId="5" fillId="0" borderId="7" xfId="0" applyNumberFormat="1" applyFont="1" applyFill="1" applyBorder="1" applyAlignment="1">
      <alignment horizontal="center" wrapText="1"/>
    </xf>
    <xf numFmtId="0" fontId="19" fillId="0" borderId="0" xfId="0" applyFont="1" applyFill="1" applyAlignment="1">
      <alignment horizontal="left" wrapText="1"/>
    </xf>
    <xf numFmtId="0" fontId="5" fillId="0" borderId="10" xfId="0" applyFont="1" applyFill="1" applyBorder="1" applyAlignment="1">
      <alignment horizontal="center" wrapText="1"/>
    </xf>
    <xf numFmtId="0" fontId="5" fillId="0" borderId="8" xfId="0" applyFont="1" applyFill="1" applyBorder="1" applyAlignment="1"/>
    <xf numFmtId="0" fontId="5" fillId="0" borderId="13" xfId="0" applyFont="1" applyFill="1" applyBorder="1" applyAlignment="1">
      <alignment horizontal="center" wrapText="1"/>
    </xf>
    <xf numFmtId="0" fontId="5" fillId="0" borderId="15" xfId="0" applyFont="1" applyFill="1" applyBorder="1" applyAlignment="1"/>
    <xf numFmtId="0" fontId="5" fillId="0" borderId="3" xfId="0" applyFont="1" applyFill="1" applyBorder="1" applyAlignment="1">
      <alignment horizontal="center" wrapText="1"/>
    </xf>
    <xf numFmtId="0" fontId="5" fillId="0" borderId="7" xfId="0" applyFont="1" applyFill="1" applyBorder="1" applyAlignment="1">
      <alignment horizontal="center" wrapText="1"/>
    </xf>
    <xf numFmtId="3" fontId="9" fillId="0" borderId="9" xfId="0" applyNumberFormat="1" applyFont="1" applyFill="1" applyBorder="1" applyAlignment="1">
      <alignment horizontal="center"/>
    </xf>
    <xf numFmtId="0" fontId="11" fillId="0" borderId="0" xfId="0" applyFont="1" applyFill="1" applyAlignment="1">
      <alignment horizontal="left" wrapText="1"/>
    </xf>
    <xf numFmtId="0" fontId="5" fillId="0" borderId="0" xfId="0" applyFont="1" applyFill="1" applyAlignment="1">
      <alignment vertical="top" wrapText="1"/>
    </xf>
    <xf numFmtId="0" fontId="5" fillId="0" borderId="10" xfId="3" applyFont="1" applyFill="1" applyBorder="1" applyAlignment="1">
      <alignment horizontal="center" wrapText="1"/>
    </xf>
    <xf numFmtId="0" fontId="5" fillId="0" borderId="8" xfId="3" applyFont="1" applyFill="1" applyBorder="1" applyAlignment="1"/>
    <xf numFmtId="0" fontId="5" fillId="0" borderId="3" xfId="3" applyFont="1" applyFill="1" applyBorder="1" applyAlignment="1">
      <alignment horizontal="center" wrapText="1"/>
    </xf>
    <xf numFmtId="0" fontId="5" fillId="0" borderId="7" xfId="3" applyFont="1" applyFill="1" applyBorder="1" applyAlignment="1"/>
    <xf numFmtId="0" fontId="5" fillId="0" borderId="6" xfId="3" applyFont="1" applyFill="1" applyBorder="1" applyAlignment="1">
      <alignment horizontal="center"/>
    </xf>
    <xf numFmtId="0" fontId="5" fillId="0" borderId="4" xfId="3" applyFont="1" applyFill="1" applyBorder="1" applyAlignment="1">
      <alignment horizontal="center"/>
    </xf>
    <xf numFmtId="0" fontId="5" fillId="0" borderId="5" xfId="3" applyFont="1" applyFill="1" applyBorder="1" applyAlignment="1">
      <alignment horizontal="center"/>
    </xf>
    <xf numFmtId="0" fontId="30" fillId="0" borderId="0" xfId="0" applyFont="1" applyFill="1" applyBorder="1" applyAlignment="1">
      <alignment vertical="top" wrapText="1"/>
    </xf>
    <xf numFmtId="0" fontId="5" fillId="0" borderId="0" xfId="3" applyFont="1" applyFill="1" applyAlignment="1">
      <alignment horizontal="left"/>
    </xf>
    <xf numFmtId="0" fontId="11" fillId="0" borderId="0" xfId="0" applyFont="1" applyFill="1" applyBorder="1" applyAlignment="1">
      <alignment horizontal="left" wrapText="1"/>
    </xf>
    <xf numFmtId="0" fontId="11" fillId="0" borderId="14" xfId="0" applyFont="1" applyFill="1" applyBorder="1" applyAlignment="1">
      <alignment horizontal="left" wrapText="1"/>
    </xf>
    <xf numFmtId="0" fontId="5" fillId="0" borderId="7" xfId="0" applyFont="1" applyFill="1" applyBorder="1" applyAlignment="1"/>
    <xf numFmtId="0" fontId="0" fillId="0" borderId="56" xfId="0" applyBorder="1" applyAlignment="1">
      <alignment horizontal="center"/>
    </xf>
    <xf numFmtId="0" fontId="0" fillId="0" borderId="2" xfId="0" applyBorder="1" applyAlignment="1">
      <alignment horizontal="center"/>
    </xf>
    <xf numFmtId="0" fontId="0" fillId="0" borderId="56" xfId="0" applyFill="1" applyBorder="1" applyAlignment="1">
      <alignment horizontal="center"/>
    </xf>
    <xf numFmtId="0" fontId="0" fillId="0" borderId="16" xfId="0" applyFill="1" applyBorder="1" applyAlignment="1">
      <alignment horizontal="center"/>
    </xf>
    <xf numFmtId="0" fontId="0" fillId="0" borderId="2"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16" xfId="0" applyBorder="1" applyAlignment="1">
      <alignment horizontal="center"/>
    </xf>
    <xf numFmtId="0" fontId="9" fillId="0" borderId="9" xfId="0" applyFont="1" applyFill="1" applyBorder="1" applyAlignment="1">
      <alignment horizontal="left" wrapText="1"/>
    </xf>
    <xf numFmtId="0" fontId="0" fillId="0" borderId="0" xfId="0" applyFill="1" applyAlignment="1"/>
    <xf numFmtId="0" fontId="5" fillId="0" borderId="67" xfId="0" applyFont="1" applyFill="1" applyBorder="1" applyAlignment="1">
      <alignment horizontal="center" wrapText="1"/>
    </xf>
    <xf numFmtId="0" fontId="5" fillId="0" borderId="68" xfId="0" applyFont="1" applyFill="1" applyBorder="1" applyAlignment="1">
      <alignment horizontal="center" wrapText="1"/>
    </xf>
    <xf numFmtId="0" fontId="5" fillId="15" borderId="0" xfId="0" applyFont="1" applyFill="1" applyBorder="1" applyAlignment="1">
      <alignment horizontal="left"/>
    </xf>
    <xf numFmtId="0" fontId="5" fillId="0" borderId="4" xfId="0" applyFont="1" applyFill="1" applyBorder="1" applyAlignment="1"/>
    <xf numFmtId="0" fontId="0" fillId="0" borderId="4" xfId="0" applyBorder="1" applyAlignment="1"/>
    <xf numFmtId="0" fontId="0" fillId="0" borderId="5" xfId="0" applyBorder="1" applyAlignment="1"/>
    <xf numFmtId="0" fontId="5" fillId="0" borderId="0" xfId="0" quotePrefix="1" applyFont="1" applyFill="1" applyAlignment="1">
      <alignment horizontal="left" wrapText="1"/>
    </xf>
    <xf numFmtId="0" fontId="5" fillId="0" borderId="6" xfId="0" applyFont="1" applyFill="1" applyBorder="1" applyAlignment="1">
      <alignment horizont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18" fillId="0" borderId="6" xfId="0" applyFont="1" applyFill="1" applyBorder="1" applyAlignment="1">
      <alignment horizontal="center"/>
    </xf>
    <xf numFmtId="0" fontId="18" fillId="0" borderId="4" xfId="0" applyFont="1" applyFill="1" applyBorder="1" applyAlignment="1">
      <alignment horizontal="center"/>
    </xf>
    <xf numFmtId="0" fontId="18" fillId="0" borderId="6" xfId="0" applyFont="1" applyFill="1" applyBorder="1" applyAlignment="1">
      <alignment horizontal="center" wrapText="1"/>
    </xf>
    <xf numFmtId="0" fontId="18" fillId="0" borderId="5" xfId="0" applyFont="1" applyFill="1" applyBorder="1" applyAlignment="1">
      <alignment horizontal="center" wrapText="1"/>
    </xf>
    <xf numFmtId="0" fontId="5" fillId="0" borderId="10" xfId="0"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5" fillId="0" borderId="0" xfId="0" applyFont="1" applyFill="1" applyBorder="1" applyAlignment="1">
      <alignment horizontal="center" wrapText="1"/>
    </xf>
    <xf numFmtId="0" fontId="28" fillId="0" borderId="0" xfId="0" applyFont="1" applyFill="1" applyAlignment="1">
      <alignment horizontal="left" wrapText="1"/>
    </xf>
    <xf numFmtId="0" fontId="3" fillId="0" borderId="0" xfId="0" applyFont="1" applyBorder="1" applyAlignment="1">
      <alignment horizontal="left" wrapText="1"/>
    </xf>
    <xf numFmtId="0" fontId="3" fillId="0" borderId="0" xfId="0" applyFont="1" applyBorder="1" applyAlignment="1">
      <alignment horizontal="center" wrapText="1"/>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2" xfId="0" applyFont="1" applyBorder="1" applyAlignment="1">
      <alignment horizontal="left" vertical="center"/>
    </xf>
    <xf numFmtId="0" fontId="3" fillId="0" borderId="7" xfId="0" applyFont="1" applyBorder="1" applyAlignment="1">
      <alignment horizontal="left" vertical="center"/>
    </xf>
    <xf numFmtId="0" fontId="3" fillId="10" borderId="83" xfId="0" applyFont="1" applyFill="1" applyBorder="1" applyAlignment="1">
      <alignment horizontal="left" vertical="center"/>
    </xf>
    <xf numFmtId="0" fontId="3" fillId="10" borderId="86" xfId="0" applyFont="1" applyFill="1" applyBorder="1" applyAlignment="1">
      <alignment horizontal="left" vertical="center"/>
    </xf>
    <xf numFmtId="0" fontId="3" fillId="0" borderId="9" xfId="0" applyFont="1" applyBorder="1" applyAlignment="1">
      <alignment horizontal="left" wrapText="1"/>
    </xf>
    <xf numFmtId="0" fontId="3" fillId="0" borderId="0" xfId="0" applyFont="1" applyBorder="1" applyAlignment="1">
      <alignment horizontal="center"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wrapText="1"/>
    </xf>
    <xf numFmtId="0" fontId="3" fillId="10" borderId="83"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86" xfId="0" applyFont="1" applyFill="1" applyBorder="1" applyAlignment="1">
      <alignment horizontal="center" vertical="center"/>
    </xf>
    <xf numFmtId="0" fontId="3" fillId="10" borderId="82" xfId="0" applyFont="1" applyFill="1" applyBorder="1" applyAlignment="1">
      <alignment horizontal="center" vertical="center"/>
    </xf>
    <xf numFmtId="0" fontId="3" fillId="10" borderId="14" xfId="0" applyFont="1" applyFill="1" applyBorder="1" applyAlignment="1">
      <alignment horizontal="center" vertical="center"/>
    </xf>
    <xf numFmtId="0" fontId="3" fillId="10" borderId="88" xfId="0" applyFont="1" applyFill="1" applyBorder="1" applyAlignment="1">
      <alignment horizontal="center" vertical="center"/>
    </xf>
    <xf numFmtId="0" fontId="3" fillId="0" borderId="86" xfId="0" applyFont="1" applyBorder="1" applyAlignment="1">
      <alignment horizontal="left" vertical="center"/>
    </xf>
    <xf numFmtId="0" fontId="9" fillId="0" borderId="6"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3" fillId="0" borderId="0" xfId="0" applyFont="1" applyFill="1" applyAlignment="1">
      <alignment horizontal="left" wrapText="1"/>
    </xf>
    <xf numFmtId="0" fontId="1" fillId="0" borderId="3" xfId="5" applyBorder="1" applyAlignment="1">
      <alignment horizontal="left" vertical="center"/>
    </xf>
    <xf numFmtId="0" fontId="1" fillId="0" borderId="11" xfId="5" applyBorder="1" applyAlignment="1">
      <alignment horizontal="left" vertical="center"/>
    </xf>
    <xf numFmtId="0" fontId="1" fillId="0" borderId="7" xfId="5" applyBorder="1" applyAlignment="1">
      <alignment horizontal="left" vertical="center"/>
    </xf>
    <xf numFmtId="0" fontId="1" fillId="0" borderId="3" xfId="5" applyBorder="1" applyAlignment="1">
      <alignment horizontal="left" vertical="center" wrapText="1"/>
    </xf>
    <xf numFmtId="0" fontId="1" fillId="0" borderId="7" xfId="5" applyBorder="1" applyAlignment="1">
      <alignment horizontal="left" vertical="center" wrapText="1"/>
    </xf>
    <xf numFmtId="0" fontId="46" fillId="13" borderId="0" xfId="12" applyFont="1" applyFill="1" applyBorder="1" applyAlignment="1">
      <alignment wrapText="1"/>
    </xf>
    <xf numFmtId="3" fontId="23" fillId="13" borderId="0" xfId="11" applyNumberFormat="1" applyFill="1" applyBorder="1" applyAlignment="1" applyProtection="1">
      <alignment horizontal="left"/>
    </xf>
    <xf numFmtId="0" fontId="44" fillId="13" borderId="4" xfId="12" applyFont="1" applyFill="1" applyBorder="1" applyAlignment="1">
      <alignment horizontal="center" vertical="center"/>
    </xf>
    <xf numFmtId="0" fontId="44" fillId="13" borderId="5" xfId="12" applyFont="1" applyFill="1" applyBorder="1" applyAlignment="1">
      <alignment horizontal="center" vertical="center"/>
    </xf>
    <xf numFmtId="3" fontId="44" fillId="13" borderId="2" xfId="0" applyNumberFormat="1" applyFont="1" applyFill="1" applyBorder="1" applyAlignment="1">
      <alignment horizontal="center"/>
    </xf>
    <xf numFmtId="0" fontId="46" fillId="14" borderId="0" xfId="0" applyFont="1" applyFill="1" applyBorder="1" applyAlignment="1">
      <alignment horizontal="left"/>
    </xf>
    <xf numFmtId="3" fontId="44" fillId="14" borderId="2" xfId="0" applyNumberFormat="1" applyFont="1" applyFill="1" applyBorder="1" applyAlignment="1">
      <alignment horizontal="center"/>
    </xf>
    <xf numFmtId="166" fontId="0" fillId="10" borderId="0" xfId="0" applyNumberFormat="1" applyFill="1" applyBorder="1"/>
    <xf numFmtId="166" fontId="5" fillId="10" borderId="9" xfId="0" applyNumberFormat="1" applyFont="1" applyFill="1" applyBorder="1" applyAlignment="1">
      <alignment horizontal="right"/>
    </xf>
  </cellXfs>
  <cellStyles count="14">
    <cellStyle name="Comma" xfId="1" builtinId="3"/>
    <cellStyle name="Hyperlink 2" xfId="11"/>
    <cellStyle name="Hyperlink 4" xfId="4"/>
    <cellStyle name="Normal" xfId="0" builtinId="0"/>
    <cellStyle name="Normal 2" xfId="3"/>
    <cellStyle name="Normal 2 2" xfId="5"/>
    <cellStyle name="Normal 3" xfId="6"/>
    <cellStyle name="Normal 4" xfId="7"/>
    <cellStyle name="Normal 5" xfId="8"/>
    <cellStyle name="Normal_TABLE2" xfId="13"/>
    <cellStyle name="Normal_TABLE4" xfId="12"/>
    <cellStyle name="Percent" xfId="2" builtinId="5"/>
    <cellStyle name="Percent 2" xfId="9"/>
    <cellStyle name="Percent 2 2" xfId="10"/>
  </cellStyles>
  <dxfs count="53">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FFC000"/>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theme="9" tint="-0.24994659260841701"/>
      </font>
    </dxf>
    <dxf>
      <font>
        <color theme="9" tint="-0.24994659260841701"/>
      </font>
    </dxf>
    <dxf>
      <font>
        <color theme="9" tint="-0.24994659260841701"/>
      </font>
    </dxf>
  </dxfs>
  <tableStyles count="0" defaultTableStyle="TableStyleMedium2" defaultPivotStyle="PivotStyleLight16"/>
  <colors>
    <mruColors>
      <color rgb="FFFFFFCC"/>
      <color rgb="FF66FF99"/>
      <color rgb="FFFB77D5"/>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population/population-estimates/mid-year-population-estimates/mid-2016/list-of-tables" TargetMode="External"/><Relationship Id="rId2" Type="http://schemas.openxmlformats.org/officeDocument/2006/relationships/hyperlink" Target="https://www.nrscotland.gov.uk/statistics-and-data/statistics/statistics-by-theme/population/population-estimates/2011-based-special-area-population-estimates/population-estimates-by-urban-rural-classification" TargetMode="External"/><Relationship Id="rId1" Type="http://schemas.openxmlformats.org/officeDocument/2006/relationships/hyperlink" Target="https://www.nrscotland.gov.uk/statistics-and-data/statistics/statistics-by-theme/population/population-estimates/2011-based-special-area-population-estimates/population-estimates-by-simd-201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1"/>
  <sheetViews>
    <sheetView tabSelected="1" workbookViewId="0">
      <selection activeCell="B2" sqref="B2"/>
    </sheetView>
  </sheetViews>
  <sheetFormatPr defaultRowHeight="15" x14ac:dyDescent="0.25"/>
  <cols>
    <col min="1" max="1" width="9.140625" style="93"/>
    <col min="17" max="17" width="52.140625" customWidth="1"/>
    <col min="18" max="18" width="9.140625" customWidth="1"/>
  </cols>
  <sheetData>
    <row r="1" spans="1:19" ht="15.75" x14ac:dyDescent="0.25">
      <c r="B1" s="1" t="s">
        <v>1078</v>
      </c>
    </row>
    <row r="2" spans="1:19" ht="15.75" x14ac:dyDescent="0.25">
      <c r="B2" s="1"/>
    </row>
    <row r="3" spans="1:19" ht="15.75" x14ac:dyDescent="0.25">
      <c r="A3" s="1369"/>
      <c r="B3" s="2" t="s">
        <v>0</v>
      </c>
      <c r="C3" s="3"/>
      <c r="D3" s="3"/>
      <c r="E3" s="3"/>
      <c r="F3" s="3"/>
      <c r="G3" s="3"/>
    </row>
    <row r="4" spans="1:19" ht="15.75" x14ac:dyDescent="0.25">
      <c r="B4" s="4" t="s">
        <v>1079</v>
      </c>
      <c r="C4" s="4"/>
      <c r="D4" s="4"/>
      <c r="E4" s="4"/>
      <c r="F4" s="4"/>
      <c r="G4" s="4"/>
      <c r="H4" s="4"/>
      <c r="I4" s="4"/>
      <c r="J4" s="4"/>
      <c r="K4" s="4"/>
      <c r="L4" s="4"/>
      <c r="M4" s="4"/>
      <c r="N4" s="4"/>
      <c r="O4" s="4"/>
      <c r="P4" s="4"/>
      <c r="Q4" s="4"/>
      <c r="R4" s="4"/>
      <c r="S4" s="4"/>
    </row>
    <row r="5" spans="1:19" ht="15.75" x14ac:dyDescent="0.25">
      <c r="B5" s="4" t="s">
        <v>1080</v>
      </c>
      <c r="C5" s="5"/>
      <c r="D5" s="5"/>
      <c r="E5" s="5"/>
      <c r="F5" s="5"/>
      <c r="G5" s="5"/>
      <c r="H5" s="5"/>
      <c r="I5" s="5"/>
      <c r="J5" s="5"/>
      <c r="K5" s="5"/>
      <c r="L5" s="5"/>
      <c r="M5" s="5"/>
      <c r="N5" s="5"/>
      <c r="O5" s="5"/>
      <c r="P5" s="5"/>
      <c r="Q5" s="5"/>
      <c r="R5" s="5"/>
      <c r="S5" s="5"/>
    </row>
    <row r="6" spans="1:19" ht="15.75" x14ac:dyDescent="0.25">
      <c r="B6" s="4" t="s">
        <v>1074</v>
      </c>
      <c r="C6" s="5"/>
      <c r="D6" s="5"/>
      <c r="E6" s="5"/>
      <c r="F6" s="5"/>
      <c r="G6" s="5"/>
      <c r="H6" s="5"/>
      <c r="I6" s="5"/>
      <c r="J6" s="5"/>
      <c r="K6" s="5"/>
      <c r="L6" s="5"/>
      <c r="M6" s="5"/>
      <c r="N6" s="5"/>
      <c r="O6" s="5"/>
      <c r="P6" s="5"/>
      <c r="Q6" s="5"/>
      <c r="R6" s="5"/>
      <c r="S6" s="5"/>
    </row>
    <row r="7" spans="1:19" ht="15.75" x14ac:dyDescent="0.25">
      <c r="B7" s="6" t="s">
        <v>845</v>
      </c>
      <c r="C7" s="7"/>
      <c r="D7" s="7"/>
      <c r="E7" s="7"/>
      <c r="F7" s="7"/>
      <c r="G7" s="7"/>
      <c r="H7" s="7"/>
      <c r="I7" s="7"/>
      <c r="J7" s="7"/>
      <c r="K7" s="7"/>
      <c r="L7" s="7"/>
      <c r="M7" s="7"/>
      <c r="N7" s="5"/>
      <c r="O7" s="5"/>
      <c r="P7" s="5"/>
      <c r="Q7" s="5"/>
      <c r="R7" s="5"/>
      <c r="S7" s="5"/>
    </row>
    <row r="8" spans="1:19" ht="15.75" x14ac:dyDescent="0.25">
      <c r="B8" s="7" t="s">
        <v>1081</v>
      </c>
      <c r="C8" s="7"/>
      <c r="D8" s="7"/>
      <c r="E8" s="7"/>
      <c r="F8" s="7"/>
      <c r="G8" s="7"/>
      <c r="H8" s="7"/>
      <c r="I8" s="7"/>
      <c r="J8" s="7"/>
      <c r="K8" s="7"/>
      <c r="L8" s="7"/>
      <c r="M8" s="7"/>
      <c r="N8" s="5"/>
      <c r="O8" s="5"/>
      <c r="P8" s="5"/>
      <c r="Q8" s="5"/>
      <c r="R8" s="5"/>
      <c r="S8" s="5"/>
    </row>
    <row r="9" spans="1:19" ht="15.75" x14ac:dyDescent="0.25">
      <c r="B9" s="7" t="s">
        <v>1082</v>
      </c>
      <c r="C9" s="5"/>
      <c r="D9" s="5"/>
      <c r="E9" s="5"/>
      <c r="F9" s="5"/>
      <c r="G9" s="5"/>
      <c r="H9" s="5"/>
      <c r="I9" s="5"/>
      <c r="J9" s="5"/>
      <c r="K9" s="5"/>
      <c r="L9" s="5"/>
      <c r="M9" s="5"/>
      <c r="N9" s="5"/>
      <c r="O9" s="5"/>
      <c r="P9" s="5"/>
      <c r="Q9" s="5"/>
      <c r="R9" s="5"/>
      <c r="S9" s="5"/>
    </row>
    <row r="10" spans="1:19" ht="15.75" x14ac:dyDescent="0.25">
      <c r="B10" s="5" t="s">
        <v>1083</v>
      </c>
      <c r="C10" s="7"/>
      <c r="D10" s="7"/>
      <c r="E10" s="7"/>
      <c r="F10" s="7"/>
      <c r="G10" s="7"/>
      <c r="H10" s="7"/>
      <c r="I10" s="7"/>
      <c r="J10" s="7"/>
      <c r="K10" s="7"/>
      <c r="L10" s="5"/>
      <c r="M10" s="5"/>
      <c r="N10" s="5"/>
      <c r="O10" s="5"/>
      <c r="P10" s="5"/>
      <c r="Q10" s="5"/>
      <c r="R10" s="5"/>
      <c r="S10" s="5"/>
    </row>
    <row r="11" spans="1:19" ht="15.75" x14ac:dyDescent="0.25">
      <c r="B11" s="7" t="s">
        <v>879</v>
      </c>
      <c r="C11" s="8"/>
      <c r="D11" s="8"/>
      <c r="E11" s="8"/>
      <c r="F11" s="8"/>
      <c r="G11" s="8"/>
      <c r="H11" s="8"/>
      <c r="I11" s="8"/>
      <c r="J11" s="8"/>
      <c r="K11" s="8"/>
      <c r="L11" s="8"/>
      <c r="M11" s="8"/>
      <c r="N11" s="8"/>
      <c r="O11" s="8"/>
      <c r="P11" s="8"/>
      <c r="Q11" s="8"/>
      <c r="R11" s="8"/>
      <c r="S11" s="5"/>
    </row>
    <row r="12" spans="1:19" ht="15.75" x14ac:dyDescent="0.25">
      <c r="B12" s="7" t="s">
        <v>1084</v>
      </c>
      <c r="C12" s="8"/>
      <c r="D12" s="8"/>
      <c r="E12" s="8"/>
      <c r="F12" s="8"/>
      <c r="G12" s="8"/>
      <c r="H12" s="8"/>
      <c r="I12" s="8"/>
      <c r="J12" s="8"/>
      <c r="K12" s="8"/>
      <c r="L12" s="8"/>
      <c r="M12" s="8"/>
      <c r="N12" s="8"/>
      <c r="O12" s="8"/>
      <c r="P12" s="8"/>
      <c r="Q12" s="8"/>
      <c r="R12" s="8"/>
      <c r="S12" s="5"/>
    </row>
    <row r="13" spans="1:19" ht="15.75" x14ac:dyDescent="0.25">
      <c r="B13" s="9" t="s">
        <v>56</v>
      </c>
      <c r="C13" s="5"/>
      <c r="D13" s="5"/>
      <c r="E13" s="5"/>
      <c r="F13" s="5"/>
      <c r="G13" s="5"/>
      <c r="H13" s="5"/>
      <c r="I13" s="5"/>
      <c r="J13" s="5"/>
      <c r="K13" s="5"/>
      <c r="L13" s="5"/>
      <c r="M13" s="5"/>
      <c r="N13" s="5"/>
      <c r="O13" s="5"/>
      <c r="P13" s="5"/>
      <c r="Q13" s="5"/>
      <c r="R13" s="5"/>
      <c r="S13" s="5"/>
    </row>
    <row r="14" spans="1:19" ht="15.75" x14ac:dyDescent="0.25">
      <c r="B14" s="9" t="s">
        <v>71</v>
      </c>
      <c r="C14" s="5"/>
      <c r="D14" s="5"/>
      <c r="E14" s="5"/>
      <c r="F14" s="5"/>
      <c r="G14" s="5"/>
      <c r="H14" s="5"/>
      <c r="I14" s="5"/>
      <c r="J14" s="5"/>
      <c r="K14" s="5"/>
      <c r="L14" s="5"/>
      <c r="M14" s="5"/>
      <c r="N14" s="5"/>
      <c r="O14" s="5"/>
      <c r="P14" s="5"/>
      <c r="Q14" s="5"/>
      <c r="R14" s="5"/>
      <c r="S14" s="5"/>
    </row>
    <row r="15" spans="1:19" ht="15.75" x14ac:dyDescent="0.25">
      <c r="B15" s="9" t="s">
        <v>72</v>
      </c>
      <c r="C15" s="5"/>
      <c r="D15" s="5"/>
      <c r="E15" s="5"/>
      <c r="F15" s="5"/>
      <c r="G15" s="5"/>
      <c r="H15" s="5"/>
      <c r="I15" s="5"/>
      <c r="J15" s="5"/>
      <c r="K15" s="5"/>
      <c r="L15" s="5"/>
      <c r="M15" s="5"/>
      <c r="N15" s="5"/>
      <c r="O15" s="5"/>
      <c r="P15" s="5"/>
      <c r="Q15" s="5"/>
      <c r="R15" s="5"/>
      <c r="S15" s="5"/>
    </row>
    <row r="16" spans="1:19" ht="15.75" x14ac:dyDescent="0.25">
      <c r="B16" s="9" t="s">
        <v>83</v>
      </c>
      <c r="C16" s="5"/>
      <c r="D16" s="5"/>
      <c r="E16" s="5"/>
      <c r="F16" s="5"/>
      <c r="G16" s="5"/>
      <c r="H16" s="5"/>
      <c r="I16" s="5"/>
      <c r="J16" s="5"/>
      <c r="K16" s="5"/>
      <c r="L16" s="5"/>
      <c r="M16" s="5"/>
      <c r="N16" s="5"/>
      <c r="O16" s="5"/>
      <c r="P16" s="5"/>
      <c r="Q16" s="5"/>
      <c r="R16" s="5"/>
      <c r="S16" s="5"/>
    </row>
    <row r="17" spans="2:19" ht="15.75" customHeight="1" x14ac:dyDescent="0.25">
      <c r="B17" s="1414" t="s">
        <v>1120</v>
      </c>
      <c r="C17" s="1414"/>
      <c r="D17" s="1414"/>
      <c r="E17" s="1414"/>
      <c r="F17" s="1414"/>
      <c r="G17" s="1414"/>
      <c r="H17" s="1414"/>
      <c r="I17" s="1414"/>
      <c r="J17" s="1414"/>
      <c r="K17" s="1414"/>
      <c r="L17" s="1414"/>
      <c r="M17" s="1414"/>
      <c r="N17" s="1414"/>
      <c r="O17" s="1414"/>
      <c r="P17" s="1414"/>
      <c r="Q17" s="1414"/>
      <c r="R17" s="5"/>
      <c r="S17" s="5"/>
    </row>
    <row r="18" spans="2:19" ht="15.75" x14ac:dyDescent="0.25">
      <c r="B18" s="4" t="s">
        <v>1121</v>
      </c>
      <c r="C18" s="7"/>
      <c r="D18" s="7"/>
      <c r="E18" s="7"/>
      <c r="F18" s="7"/>
      <c r="G18" s="7"/>
      <c r="H18" s="7"/>
      <c r="I18" s="7"/>
      <c r="J18" s="7"/>
      <c r="K18" s="7"/>
      <c r="L18" s="7"/>
      <c r="M18" s="7"/>
      <c r="N18" s="7"/>
      <c r="O18" s="7"/>
      <c r="P18" s="7"/>
      <c r="Q18" s="5"/>
      <c r="R18" s="5"/>
      <c r="S18" s="5"/>
    </row>
    <row r="19" spans="2:19" x14ac:dyDescent="0.25">
      <c r="C19" s="5"/>
      <c r="D19" s="5"/>
      <c r="E19" s="5"/>
      <c r="F19" s="5"/>
      <c r="G19" s="5"/>
      <c r="H19" s="5"/>
      <c r="I19" s="5"/>
      <c r="J19" s="5"/>
      <c r="K19" s="5"/>
      <c r="L19" s="5"/>
      <c r="M19" s="5"/>
      <c r="N19" s="5"/>
      <c r="O19" s="5"/>
      <c r="P19" s="5"/>
      <c r="Q19" s="5"/>
      <c r="R19" s="5"/>
      <c r="S19" s="10"/>
    </row>
    <row r="20" spans="2:19" ht="15.75" x14ac:dyDescent="0.25">
      <c r="B20" s="11" t="s">
        <v>1</v>
      </c>
      <c r="C20" s="12"/>
      <c r="D20" s="12"/>
      <c r="E20" s="12"/>
      <c r="F20" s="12"/>
      <c r="G20" s="12"/>
      <c r="H20" s="12"/>
      <c r="I20" s="12"/>
      <c r="J20" s="12"/>
      <c r="K20" s="12"/>
      <c r="L20" s="12"/>
    </row>
    <row r="21" spans="2:19" ht="15.75" x14ac:dyDescent="0.25">
      <c r="B21" s="13" t="s">
        <v>915</v>
      </c>
      <c r="C21" s="14"/>
      <c r="D21" s="14"/>
      <c r="E21" s="14"/>
      <c r="F21" s="14"/>
      <c r="G21" s="14"/>
      <c r="H21" s="14"/>
      <c r="I21" s="14"/>
      <c r="J21" s="14"/>
      <c r="K21" s="14"/>
      <c r="L21" s="5"/>
      <c r="M21" s="5"/>
      <c r="N21" s="5"/>
      <c r="O21" s="5"/>
      <c r="P21" s="5"/>
      <c r="Q21" s="5"/>
      <c r="R21" s="5"/>
      <c r="S21" s="5"/>
    </row>
    <row r="22" spans="2:19" x14ac:dyDescent="0.25">
      <c r="B22" s="5" t="s">
        <v>1085</v>
      </c>
      <c r="C22" s="5"/>
      <c r="D22" s="5"/>
      <c r="E22" s="5"/>
      <c r="F22" s="5"/>
      <c r="G22" s="5"/>
      <c r="H22" s="5"/>
      <c r="I22" s="5"/>
      <c r="J22" s="5"/>
      <c r="K22" s="5"/>
      <c r="L22" s="5"/>
      <c r="M22" s="5"/>
      <c r="N22" s="5"/>
      <c r="O22" s="5"/>
      <c r="P22" s="5"/>
      <c r="Q22" s="5"/>
      <c r="R22" s="5"/>
      <c r="S22" s="5"/>
    </row>
    <row r="23" spans="2:19" x14ac:dyDescent="0.25">
      <c r="B23" s="5" t="s">
        <v>1086</v>
      </c>
      <c r="C23" s="5"/>
      <c r="D23" s="5"/>
      <c r="E23" s="5"/>
      <c r="F23" s="5"/>
      <c r="G23" s="5"/>
      <c r="H23" s="5"/>
      <c r="I23" s="5"/>
      <c r="J23" s="5"/>
      <c r="K23" s="5"/>
      <c r="L23" s="5"/>
      <c r="M23" s="5"/>
      <c r="N23" s="5"/>
      <c r="O23" s="5"/>
      <c r="P23" s="5"/>
      <c r="Q23" s="5"/>
      <c r="R23" s="5"/>
      <c r="S23" s="5"/>
    </row>
    <row r="24" spans="2:19" x14ac:dyDescent="0.25">
      <c r="B24" s="5" t="s">
        <v>1087</v>
      </c>
      <c r="C24" s="5"/>
      <c r="D24" s="5"/>
      <c r="E24" s="5"/>
      <c r="F24" s="5"/>
      <c r="G24" s="5"/>
      <c r="H24" s="5"/>
      <c r="I24" s="5"/>
      <c r="J24" s="5"/>
      <c r="K24" s="5"/>
      <c r="L24" s="5"/>
      <c r="M24" s="5"/>
      <c r="N24" s="5"/>
      <c r="O24" s="5"/>
      <c r="P24" s="5"/>
      <c r="Q24" s="5"/>
      <c r="R24" s="5"/>
      <c r="S24" s="5"/>
    </row>
    <row r="25" spans="2:19" ht="15.75" x14ac:dyDescent="0.25">
      <c r="B25" s="5" t="s">
        <v>1088</v>
      </c>
      <c r="C25" s="15"/>
      <c r="D25" s="15"/>
      <c r="E25" s="15"/>
      <c r="F25" s="15"/>
      <c r="G25" s="15"/>
      <c r="H25" s="15"/>
      <c r="I25" s="15"/>
      <c r="J25" s="15"/>
      <c r="K25" s="15"/>
      <c r="L25" s="15"/>
      <c r="M25" s="15"/>
      <c r="N25" s="15"/>
      <c r="O25" s="15"/>
      <c r="P25" s="15"/>
      <c r="Q25" s="15"/>
      <c r="R25" s="15"/>
      <c r="S25" s="5"/>
    </row>
    <row r="26" spans="2:19" ht="15.75" x14ac:dyDescent="0.25">
      <c r="B26" s="10" t="s">
        <v>1089</v>
      </c>
      <c r="C26" s="15"/>
      <c r="D26" s="15"/>
      <c r="E26" s="15"/>
      <c r="F26" s="15"/>
      <c r="G26" s="15"/>
      <c r="H26" s="15"/>
      <c r="I26" s="15"/>
      <c r="J26" s="15"/>
      <c r="K26" s="15"/>
      <c r="L26" s="15"/>
      <c r="M26" s="15"/>
      <c r="N26" s="15"/>
      <c r="O26" s="15"/>
      <c r="P26" s="15"/>
      <c r="Q26" s="5"/>
      <c r="R26" s="5"/>
      <c r="S26" s="5"/>
    </row>
    <row r="27" spans="2:19" x14ac:dyDescent="0.25">
      <c r="B27" s="5" t="s">
        <v>1090</v>
      </c>
      <c r="C27" s="5"/>
      <c r="D27" s="5"/>
      <c r="E27" s="5"/>
      <c r="F27" s="5"/>
      <c r="G27" s="5"/>
      <c r="H27" s="5"/>
      <c r="I27" s="5"/>
      <c r="J27" s="5"/>
      <c r="K27" s="5"/>
      <c r="L27" s="5"/>
      <c r="M27" s="5"/>
      <c r="N27" s="5"/>
      <c r="O27" s="5"/>
      <c r="P27" s="5"/>
      <c r="Q27" s="5"/>
      <c r="R27" s="5"/>
      <c r="S27" s="5"/>
    </row>
    <row r="28" spans="2:19" ht="14.25" customHeight="1" x14ac:dyDescent="0.25">
      <c r="B28" s="15" t="s">
        <v>102</v>
      </c>
      <c r="C28" s="7"/>
      <c r="D28" s="7"/>
      <c r="E28" s="7"/>
      <c r="F28" s="7"/>
      <c r="G28" s="7"/>
      <c r="H28" s="7"/>
      <c r="I28" s="7"/>
      <c r="J28" s="7"/>
      <c r="K28" s="7"/>
      <c r="L28" s="7"/>
      <c r="M28" s="7"/>
      <c r="N28" s="5"/>
      <c r="O28" s="5"/>
      <c r="P28" s="5"/>
      <c r="Q28" s="5"/>
      <c r="R28" s="5"/>
      <c r="S28" s="5"/>
    </row>
    <row r="29" spans="2:19" ht="14.25" customHeight="1" x14ac:dyDescent="0.25">
      <c r="B29" s="7" t="s">
        <v>1091</v>
      </c>
      <c r="C29" s="7"/>
      <c r="D29" s="7"/>
      <c r="E29" s="7"/>
      <c r="F29" s="7"/>
      <c r="G29" s="7"/>
      <c r="H29" s="7"/>
      <c r="I29" s="7"/>
      <c r="J29" s="7"/>
      <c r="K29" s="7"/>
      <c r="L29" s="7"/>
      <c r="M29" s="7"/>
      <c r="N29" s="5"/>
      <c r="O29" s="5"/>
      <c r="P29" s="5"/>
      <c r="Q29" s="5"/>
      <c r="R29" s="5"/>
      <c r="S29" s="5"/>
    </row>
    <row r="30" spans="2:19" ht="15.75" x14ac:dyDescent="0.25">
      <c r="B30" s="7" t="s">
        <v>148</v>
      </c>
      <c r="C30" s="7"/>
      <c r="D30" s="7"/>
      <c r="E30" s="7"/>
      <c r="F30" s="7"/>
      <c r="G30" s="7"/>
      <c r="H30" s="7"/>
      <c r="I30" s="7"/>
      <c r="J30" s="7"/>
      <c r="K30" s="7"/>
      <c r="L30" s="7"/>
      <c r="M30" s="7"/>
      <c r="N30" s="5"/>
      <c r="O30" s="5"/>
      <c r="P30" s="5"/>
      <c r="Q30" s="5"/>
      <c r="R30" s="5"/>
      <c r="S30" s="5"/>
    </row>
    <row r="31" spans="2:19" ht="15.75" x14ac:dyDescent="0.25">
      <c r="B31" s="7" t="s">
        <v>150</v>
      </c>
      <c r="C31" s="7"/>
      <c r="D31" s="7"/>
      <c r="E31" s="7"/>
      <c r="F31" s="7"/>
      <c r="G31" s="7"/>
      <c r="H31" s="7"/>
      <c r="I31" s="7"/>
      <c r="J31" s="7"/>
      <c r="K31" s="7"/>
      <c r="L31" s="7"/>
      <c r="M31" s="7"/>
      <c r="N31" s="5"/>
      <c r="O31" s="5"/>
      <c r="P31" s="5"/>
      <c r="Q31" s="5"/>
      <c r="R31" s="5"/>
      <c r="S31" s="5"/>
    </row>
    <row r="32" spans="2:19" ht="15.75" x14ac:dyDescent="0.25">
      <c r="B32" s="7" t="s">
        <v>1092</v>
      </c>
      <c r="C32" s="7"/>
      <c r="D32" s="7"/>
      <c r="E32" s="7"/>
      <c r="F32" s="7"/>
      <c r="G32" s="7"/>
      <c r="H32" s="7"/>
      <c r="I32" s="7"/>
      <c r="J32" s="7"/>
      <c r="K32" s="7"/>
      <c r="L32" s="7"/>
      <c r="M32" s="5"/>
      <c r="N32" s="5"/>
      <c r="O32" s="5"/>
      <c r="P32" s="5"/>
      <c r="Q32" s="5"/>
      <c r="R32" s="5"/>
      <c r="S32" s="5"/>
    </row>
    <row r="33" spans="2:19" ht="15.75" x14ac:dyDescent="0.25">
      <c r="B33" s="7" t="s">
        <v>157</v>
      </c>
      <c r="C33" s="5"/>
      <c r="D33" s="5"/>
      <c r="E33" s="5"/>
      <c r="F33" s="5"/>
      <c r="G33" s="5"/>
      <c r="H33" s="5"/>
      <c r="I33" s="5"/>
      <c r="J33" s="5"/>
      <c r="K33" s="5"/>
      <c r="L33" s="5"/>
      <c r="M33" s="5"/>
      <c r="N33" s="5"/>
      <c r="O33" s="5"/>
      <c r="P33" s="5"/>
      <c r="Q33" s="5"/>
      <c r="R33" s="5"/>
      <c r="S33" s="5"/>
    </row>
    <row r="34" spans="2:19" ht="15.75" x14ac:dyDescent="0.25">
      <c r="B34" s="4" t="s">
        <v>166</v>
      </c>
      <c r="C34" s="7"/>
      <c r="D34" s="7"/>
      <c r="E34" s="7"/>
      <c r="F34" s="7"/>
      <c r="G34" s="7"/>
      <c r="H34" s="7"/>
      <c r="I34" s="7"/>
      <c r="J34" s="5"/>
      <c r="K34" s="5"/>
      <c r="L34" s="5"/>
      <c r="M34" s="5"/>
      <c r="N34" s="5"/>
      <c r="O34" s="5"/>
      <c r="P34" s="5"/>
      <c r="Q34" s="5"/>
      <c r="R34" s="5"/>
      <c r="S34" s="5"/>
    </row>
    <row r="35" spans="2:19" ht="15.75" x14ac:dyDescent="0.25">
      <c r="B35" s="16" t="s">
        <v>169</v>
      </c>
      <c r="C35" s="5"/>
      <c r="D35" s="5"/>
      <c r="E35" s="5"/>
      <c r="F35" s="5"/>
      <c r="G35" s="5"/>
      <c r="H35" s="5"/>
      <c r="I35" s="5"/>
      <c r="J35" s="5"/>
      <c r="K35" s="5"/>
      <c r="L35" s="5"/>
      <c r="M35" s="5"/>
      <c r="N35" s="5"/>
      <c r="O35" s="5"/>
      <c r="P35" s="5"/>
      <c r="Q35" s="5"/>
      <c r="R35" s="5"/>
      <c r="S35" s="5"/>
    </row>
    <row r="36" spans="2:19" ht="15.75" x14ac:dyDescent="0.25">
      <c r="B36" s="17" t="s">
        <v>1093</v>
      </c>
      <c r="C36" s="5"/>
      <c r="D36" s="5"/>
      <c r="E36" s="5"/>
      <c r="F36" s="5"/>
      <c r="G36" s="5"/>
      <c r="H36" s="5"/>
      <c r="I36" s="5"/>
      <c r="J36" s="5"/>
      <c r="K36" s="5"/>
      <c r="L36" s="5"/>
      <c r="M36" s="5"/>
      <c r="N36" s="5"/>
      <c r="O36" s="5"/>
      <c r="P36" s="5"/>
      <c r="Q36" s="5"/>
      <c r="R36" s="5"/>
      <c r="S36" s="5"/>
    </row>
    <row r="37" spans="2:19" ht="15.75" x14ac:dyDescent="0.25">
      <c r="B37" s="16" t="s">
        <v>1094</v>
      </c>
      <c r="C37" s="5"/>
      <c r="D37" s="5"/>
      <c r="E37" s="5"/>
      <c r="F37" s="5"/>
      <c r="G37" s="5"/>
      <c r="H37" s="5"/>
      <c r="I37" s="5"/>
      <c r="J37" s="5"/>
      <c r="K37" s="5"/>
      <c r="L37" s="5"/>
      <c r="M37" s="5"/>
      <c r="N37" s="5"/>
      <c r="O37" s="5"/>
      <c r="P37" s="5"/>
      <c r="Q37" s="5"/>
      <c r="R37" s="5"/>
      <c r="S37" s="5"/>
    </row>
    <row r="38" spans="2:19" ht="15.75" customHeight="1" x14ac:dyDescent="0.25">
      <c r="B38" s="7" t="s">
        <v>224</v>
      </c>
      <c r="C38" s="10"/>
      <c r="D38" s="10"/>
      <c r="E38" s="10"/>
      <c r="F38" s="10"/>
      <c r="G38" s="10"/>
      <c r="H38" s="10"/>
      <c r="I38" s="10"/>
      <c r="J38" s="10"/>
      <c r="K38" s="10"/>
      <c r="L38" s="10"/>
      <c r="M38" s="10"/>
      <c r="N38" s="10"/>
      <c r="O38" s="10"/>
      <c r="P38" s="10"/>
      <c r="Q38" s="10"/>
      <c r="R38" s="10"/>
      <c r="S38" s="18"/>
    </row>
    <row r="39" spans="2:19" ht="15.75" customHeight="1" x14ac:dyDescent="0.25">
      <c r="B39" s="7"/>
      <c r="C39" s="10"/>
      <c r="D39" s="10"/>
      <c r="E39" s="10"/>
      <c r="F39" s="10"/>
      <c r="G39" s="10"/>
      <c r="H39" s="10"/>
      <c r="I39" s="10"/>
      <c r="J39" s="10"/>
      <c r="K39" s="10"/>
      <c r="L39" s="10"/>
      <c r="M39" s="10"/>
      <c r="N39" s="10"/>
      <c r="O39" s="10"/>
      <c r="P39" s="10"/>
      <c r="Q39" s="10"/>
      <c r="R39" s="10"/>
      <c r="S39" s="18"/>
    </row>
    <row r="40" spans="2:19" ht="15.75" x14ac:dyDescent="0.25">
      <c r="B40" s="19" t="s">
        <v>2</v>
      </c>
      <c r="C40" s="20"/>
      <c r="D40" s="20"/>
      <c r="E40" s="20"/>
      <c r="F40" s="20"/>
      <c r="G40" s="20"/>
      <c r="H40" s="20"/>
      <c r="I40" s="20"/>
      <c r="J40" s="20"/>
      <c r="K40" s="5"/>
      <c r="L40" s="5"/>
      <c r="M40" s="5"/>
      <c r="N40" s="5"/>
      <c r="O40" s="5"/>
      <c r="P40" s="5"/>
      <c r="Q40" s="5"/>
      <c r="R40" s="5"/>
      <c r="S40" s="5"/>
    </row>
    <row r="41" spans="2:19" ht="15.75" x14ac:dyDescent="0.25">
      <c r="B41" s="7" t="s">
        <v>1095</v>
      </c>
      <c r="C41" s="4"/>
      <c r="D41" s="4"/>
      <c r="E41" s="4"/>
      <c r="F41" s="4"/>
      <c r="G41" s="4"/>
      <c r="H41" s="4"/>
      <c r="I41" s="4"/>
      <c r="J41" s="4"/>
      <c r="K41" s="4"/>
      <c r="L41" s="4"/>
      <c r="M41" s="4"/>
      <c r="N41" s="4"/>
      <c r="O41" s="4"/>
      <c r="P41" s="4"/>
      <c r="Q41" s="4"/>
      <c r="R41" s="4"/>
      <c r="S41" s="4"/>
    </row>
    <row r="42" spans="2:19" ht="15.75" x14ac:dyDescent="0.25">
      <c r="B42" s="7" t="s">
        <v>1096</v>
      </c>
      <c r="C42" s="5"/>
      <c r="D42" s="5"/>
      <c r="E42" s="5"/>
      <c r="F42" s="5"/>
      <c r="G42" s="5"/>
      <c r="H42" s="5"/>
      <c r="I42" s="5"/>
      <c r="J42" s="5"/>
      <c r="K42" s="5"/>
      <c r="L42" s="5"/>
      <c r="M42" s="5"/>
      <c r="N42" s="5"/>
      <c r="O42" s="5"/>
      <c r="P42" s="5"/>
      <c r="Q42" s="5"/>
      <c r="R42" s="5"/>
      <c r="S42" s="5"/>
    </row>
    <row r="43" spans="2:19" ht="15.75" x14ac:dyDescent="0.25">
      <c r="B43" s="7" t="s">
        <v>955</v>
      </c>
      <c r="C43" s="7"/>
      <c r="D43" s="7"/>
      <c r="E43" s="7"/>
      <c r="F43" s="7"/>
      <c r="G43" s="7"/>
      <c r="H43" s="7"/>
      <c r="I43" s="7"/>
      <c r="J43" s="7"/>
      <c r="K43" s="7"/>
      <c r="L43" s="7"/>
      <c r="M43" s="7"/>
      <c r="N43" s="5"/>
      <c r="O43" s="5"/>
      <c r="P43" s="5"/>
      <c r="Q43" s="5"/>
      <c r="R43" s="5"/>
      <c r="S43" s="5"/>
    </row>
    <row r="44" spans="2:19" ht="15.75" x14ac:dyDescent="0.25">
      <c r="B44" s="7" t="s">
        <v>957</v>
      </c>
      <c r="C44" s="7"/>
      <c r="D44" s="7"/>
      <c r="E44" s="7"/>
      <c r="F44" s="7"/>
      <c r="G44" s="7"/>
      <c r="H44" s="7"/>
      <c r="I44" s="7"/>
      <c r="J44" s="7"/>
      <c r="K44" s="7"/>
      <c r="L44" s="7"/>
      <c r="M44" s="7"/>
      <c r="N44" s="5"/>
      <c r="O44" s="5"/>
      <c r="P44" s="5"/>
      <c r="Q44" s="5"/>
      <c r="R44" s="5"/>
      <c r="S44" s="5"/>
    </row>
    <row r="45" spans="2:19" ht="15.75" customHeight="1" x14ac:dyDescent="0.25">
      <c r="B45" s="7" t="s">
        <v>958</v>
      </c>
      <c r="C45" s="7"/>
      <c r="D45" s="7"/>
      <c r="E45" s="7"/>
      <c r="F45" s="7"/>
      <c r="G45" s="5"/>
      <c r="H45" s="5"/>
      <c r="I45" s="5"/>
      <c r="J45" s="5"/>
      <c r="K45" s="5"/>
      <c r="L45" s="5"/>
      <c r="M45" s="5"/>
      <c r="N45" s="5"/>
      <c r="O45" s="5"/>
      <c r="P45" s="5"/>
      <c r="Q45" s="5"/>
      <c r="R45" s="5"/>
      <c r="S45" s="5"/>
    </row>
    <row r="46" spans="2:19" ht="15.75" x14ac:dyDescent="0.25">
      <c r="B46" s="7" t="s">
        <v>959</v>
      </c>
      <c r="C46" s="5"/>
      <c r="D46" s="5"/>
      <c r="E46" s="5"/>
      <c r="F46" s="5"/>
      <c r="G46" s="5"/>
      <c r="H46" s="5"/>
      <c r="I46" s="5"/>
      <c r="J46" s="5"/>
      <c r="K46" s="5"/>
      <c r="L46" s="5"/>
      <c r="M46" s="5"/>
      <c r="N46" s="5"/>
      <c r="O46" s="5"/>
      <c r="P46" s="5"/>
      <c r="Q46" s="5"/>
      <c r="R46" s="5"/>
      <c r="S46" s="5"/>
    </row>
    <row r="47" spans="2:19" ht="15.75" x14ac:dyDescent="0.25">
      <c r="B47" s="7" t="s">
        <v>960</v>
      </c>
      <c r="C47" s="5"/>
      <c r="D47" s="5"/>
      <c r="E47" s="5"/>
      <c r="F47" s="5"/>
      <c r="G47" s="5"/>
      <c r="H47" s="5"/>
      <c r="I47" s="5"/>
      <c r="J47" s="5"/>
      <c r="K47" s="5"/>
      <c r="L47" s="5"/>
      <c r="M47" s="5"/>
      <c r="N47" s="5"/>
      <c r="O47" s="5"/>
      <c r="P47" s="5"/>
      <c r="Q47" s="5"/>
      <c r="R47" s="5"/>
      <c r="S47" s="5"/>
    </row>
    <row r="48" spans="2:19" x14ac:dyDescent="0.25">
      <c r="B48" t="s">
        <v>962</v>
      </c>
    </row>
    <row r="49" spans="2:19" x14ac:dyDescent="0.25">
      <c r="B49" t="s">
        <v>961</v>
      </c>
    </row>
    <row r="50" spans="2:19" x14ac:dyDescent="0.25">
      <c r="B50" t="s">
        <v>963</v>
      </c>
    </row>
    <row r="51" spans="2:19" x14ac:dyDescent="0.25">
      <c r="B51" t="s">
        <v>964</v>
      </c>
    </row>
    <row r="53" spans="2:19" ht="15.75" x14ac:dyDescent="0.25">
      <c r="B53" s="21" t="s">
        <v>3</v>
      </c>
      <c r="C53" s="22"/>
      <c r="D53" s="22"/>
      <c r="E53" s="22"/>
      <c r="F53" s="22"/>
      <c r="G53" s="22"/>
      <c r="H53" s="22"/>
      <c r="I53" s="22"/>
      <c r="J53" s="22"/>
      <c r="K53" s="22"/>
    </row>
    <row r="54" spans="2:19" ht="15.75" x14ac:dyDescent="0.25">
      <c r="B54" s="7" t="s">
        <v>1075</v>
      </c>
      <c r="C54" s="7"/>
      <c r="D54" s="7"/>
      <c r="E54" s="7"/>
      <c r="F54" s="7"/>
      <c r="G54" s="7"/>
      <c r="H54" s="7"/>
      <c r="I54" s="7"/>
      <c r="J54" s="7"/>
      <c r="K54" s="7"/>
      <c r="L54" s="7"/>
      <c r="M54" s="5"/>
      <c r="N54" s="5"/>
      <c r="O54" s="5"/>
      <c r="P54" s="5"/>
      <c r="Q54" s="5"/>
      <c r="R54" s="5"/>
      <c r="S54" s="5"/>
    </row>
    <row r="55" spans="2:19" ht="15" customHeight="1" x14ac:dyDescent="0.25">
      <c r="B55" s="7" t="s">
        <v>1076</v>
      </c>
      <c r="C55" s="23"/>
      <c r="D55" s="23"/>
      <c r="E55" s="23"/>
      <c r="F55" s="23"/>
      <c r="G55" s="23"/>
      <c r="H55" s="23"/>
      <c r="I55" s="8"/>
      <c r="J55" s="8"/>
      <c r="K55" s="8"/>
      <c r="L55" s="8"/>
      <c r="M55" s="8"/>
      <c r="N55" s="8"/>
      <c r="O55" s="8"/>
      <c r="P55" s="8"/>
      <c r="Q55" s="8"/>
      <c r="R55" s="8"/>
      <c r="S55" s="5"/>
    </row>
    <row r="56" spans="2:19" ht="15.75" x14ac:dyDescent="0.25">
      <c r="B56" s="7" t="s">
        <v>1097</v>
      </c>
      <c r="C56" s="7"/>
      <c r="D56" s="7"/>
      <c r="E56" s="7"/>
      <c r="F56" s="7"/>
      <c r="G56" s="7"/>
      <c r="H56" s="7"/>
      <c r="I56" s="7"/>
      <c r="J56" s="7"/>
      <c r="K56" s="7"/>
      <c r="L56" s="7"/>
      <c r="M56" s="5"/>
      <c r="N56" s="5"/>
      <c r="O56" s="5"/>
      <c r="P56" s="5"/>
      <c r="Q56" s="5"/>
      <c r="R56" s="5"/>
      <c r="S56" s="5"/>
    </row>
    <row r="57" spans="2:19" ht="15.75" x14ac:dyDescent="0.25">
      <c r="B57" s="7" t="s">
        <v>1062</v>
      </c>
      <c r="C57" s="5"/>
      <c r="D57" s="5"/>
      <c r="E57" s="5"/>
      <c r="F57" s="5"/>
      <c r="G57" s="5"/>
      <c r="H57" s="5"/>
      <c r="I57" s="5"/>
      <c r="J57" s="5"/>
      <c r="K57" s="5"/>
      <c r="L57" s="5"/>
      <c r="M57" s="5"/>
      <c r="N57" s="5"/>
      <c r="O57" s="5"/>
      <c r="P57" s="5"/>
      <c r="Q57" s="5"/>
      <c r="R57" s="5"/>
      <c r="S57" s="5"/>
    </row>
    <row r="58" spans="2:19" ht="15.75" x14ac:dyDescent="0.25">
      <c r="B58" s="7" t="s">
        <v>1064</v>
      </c>
      <c r="C58" s="5"/>
      <c r="D58" s="5"/>
      <c r="E58" s="5"/>
      <c r="F58" s="5"/>
      <c r="G58" s="5"/>
      <c r="H58" s="5"/>
      <c r="I58" s="5"/>
      <c r="J58" s="5"/>
      <c r="K58" s="5"/>
      <c r="L58" s="5"/>
      <c r="M58" s="5"/>
      <c r="N58" s="5"/>
      <c r="O58" s="5"/>
      <c r="P58" s="5"/>
      <c r="Q58" s="5"/>
      <c r="R58" s="5"/>
      <c r="S58" s="5"/>
    </row>
    <row r="59" spans="2:19" ht="15.75" x14ac:dyDescent="0.25">
      <c r="B59" s="7" t="s">
        <v>1065</v>
      </c>
      <c r="C59" s="7"/>
      <c r="D59" s="7"/>
      <c r="E59" s="7"/>
      <c r="F59" s="7"/>
      <c r="G59" s="7"/>
      <c r="H59" s="7"/>
      <c r="I59" s="7"/>
      <c r="J59" s="7"/>
      <c r="K59" s="7"/>
      <c r="L59" s="7"/>
      <c r="M59" s="7"/>
      <c r="N59" s="7"/>
      <c r="O59" s="5"/>
      <c r="P59" s="5"/>
      <c r="Q59" s="5"/>
      <c r="R59" s="5"/>
      <c r="S59" s="5"/>
    </row>
    <row r="60" spans="2:19" ht="15.75" x14ac:dyDescent="0.25">
      <c r="B60" s="7" t="s">
        <v>1066</v>
      </c>
      <c r="C60" s="5"/>
      <c r="D60" s="5"/>
      <c r="E60" s="5"/>
      <c r="F60" s="5"/>
      <c r="G60" s="5"/>
      <c r="H60" s="5"/>
      <c r="I60" s="5"/>
      <c r="J60" s="5"/>
      <c r="K60" s="5"/>
      <c r="L60" s="5"/>
      <c r="M60" s="5"/>
      <c r="N60" s="5"/>
      <c r="O60" s="5"/>
      <c r="P60" s="5"/>
      <c r="Q60" s="5"/>
      <c r="R60" s="5"/>
      <c r="S60" s="5"/>
    </row>
    <row r="61" spans="2:19" ht="15.75" x14ac:dyDescent="0.25">
      <c r="B61" s="7" t="s">
        <v>1067</v>
      </c>
      <c r="C61" s="7"/>
      <c r="D61" s="7"/>
      <c r="E61" s="7"/>
      <c r="F61" s="7"/>
      <c r="G61" s="7"/>
      <c r="H61" s="7"/>
      <c r="I61" s="7"/>
      <c r="J61" s="5"/>
      <c r="K61" s="5"/>
      <c r="L61" s="5"/>
      <c r="M61" s="5"/>
      <c r="N61" s="5"/>
      <c r="O61" s="5"/>
      <c r="P61" s="5"/>
      <c r="Q61" s="5"/>
      <c r="R61" s="5"/>
      <c r="S61" s="5"/>
    </row>
    <row r="62" spans="2:19" ht="15.75" x14ac:dyDescent="0.25">
      <c r="B62" s="7" t="s">
        <v>1068</v>
      </c>
      <c r="C62" s="7"/>
      <c r="D62" s="7"/>
      <c r="E62" s="7"/>
      <c r="F62" s="7"/>
      <c r="G62" s="7"/>
      <c r="H62" s="7"/>
      <c r="I62" s="7"/>
      <c r="J62" s="5"/>
      <c r="K62" s="5"/>
      <c r="L62" s="5"/>
      <c r="M62" s="5"/>
      <c r="N62" s="5"/>
      <c r="O62" s="5"/>
      <c r="P62" s="5"/>
      <c r="Q62" s="5"/>
      <c r="R62" s="5"/>
      <c r="S62" s="5"/>
    </row>
    <row r="63" spans="2:19" ht="15.75" customHeight="1" x14ac:dyDescent="0.25">
      <c r="B63" s="7" t="s">
        <v>1077</v>
      </c>
      <c r="C63" s="7"/>
      <c r="D63" s="7"/>
      <c r="E63" s="7"/>
      <c r="F63" s="7"/>
      <c r="G63" s="7"/>
      <c r="H63" s="7"/>
      <c r="I63" s="7"/>
      <c r="J63" s="7"/>
      <c r="K63" s="7"/>
      <c r="L63" s="7"/>
      <c r="M63" s="7"/>
      <c r="N63" s="7"/>
      <c r="O63" s="5"/>
      <c r="P63" s="5"/>
      <c r="Q63" s="5"/>
      <c r="R63" s="5"/>
      <c r="S63" s="5"/>
    </row>
    <row r="64" spans="2:19" ht="15.75" x14ac:dyDescent="0.25">
      <c r="B64" s="7" t="s">
        <v>1098</v>
      </c>
      <c r="C64" s="24"/>
      <c r="D64" s="24"/>
      <c r="E64" s="24"/>
      <c r="F64" s="24"/>
      <c r="G64" s="24"/>
      <c r="H64" s="24"/>
      <c r="I64" s="24"/>
      <c r="J64" s="24"/>
      <c r="K64" s="24"/>
      <c r="L64" s="24"/>
      <c r="M64" s="24"/>
      <c r="N64" s="24"/>
      <c r="O64" s="5"/>
      <c r="P64" s="5"/>
      <c r="Q64" s="5"/>
      <c r="R64" s="5"/>
      <c r="S64" s="5"/>
    </row>
    <row r="65" spans="2:19" ht="15.75" x14ac:dyDescent="0.25">
      <c r="B65" s="7" t="s">
        <v>1069</v>
      </c>
      <c r="C65" s="7"/>
      <c r="D65" s="7"/>
      <c r="E65" s="7"/>
      <c r="F65" s="7"/>
      <c r="G65" s="7"/>
      <c r="H65" s="7"/>
      <c r="I65" s="7"/>
      <c r="J65" s="5"/>
      <c r="K65" s="5"/>
      <c r="L65" s="5"/>
      <c r="M65" s="5"/>
      <c r="N65" s="5"/>
      <c r="O65" s="5"/>
      <c r="P65" s="5"/>
      <c r="Q65" s="5"/>
      <c r="R65" s="5"/>
      <c r="S65" s="5"/>
    </row>
    <row r="66" spans="2:19" ht="15.75" x14ac:dyDescent="0.25">
      <c r="B66" s="7" t="s">
        <v>1070</v>
      </c>
      <c r="C66" s="7"/>
      <c r="D66" s="7"/>
      <c r="E66" s="7"/>
      <c r="F66" s="7"/>
      <c r="G66" s="7"/>
      <c r="H66" s="7"/>
      <c r="I66" s="7"/>
      <c r="J66" s="7"/>
      <c r="K66" s="7"/>
      <c r="L66" s="5"/>
      <c r="M66" s="5"/>
      <c r="N66" s="5"/>
      <c r="O66" s="5"/>
      <c r="P66" s="5"/>
      <c r="Q66" s="5"/>
      <c r="R66" s="5"/>
      <c r="S66" s="5"/>
    </row>
    <row r="67" spans="2:19" ht="15.75" x14ac:dyDescent="0.25">
      <c r="B67" s="7" t="s">
        <v>1071</v>
      </c>
      <c r="C67" s="7"/>
      <c r="D67" s="7"/>
      <c r="E67" s="7"/>
      <c r="F67" s="7"/>
      <c r="G67" s="7"/>
      <c r="H67" s="7"/>
      <c r="I67" s="7"/>
      <c r="J67" s="7"/>
      <c r="K67" s="7"/>
      <c r="L67" s="5"/>
      <c r="M67" s="5"/>
      <c r="N67" s="5"/>
      <c r="O67" s="5"/>
      <c r="P67" s="5"/>
      <c r="Q67" s="5"/>
      <c r="R67" s="5"/>
      <c r="S67" s="5"/>
    </row>
    <row r="68" spans="2:19" ht="15.75" x14ac:dyDescent="0.25">
      <c r="B68" s="7" t="s">
        <v>1072</v>
      </c>
      <c r="C68" s="7"/>
      <c r="D68" s="7"/>
      <c r="E68" s="5"/>
      <c r="F68" s="5"/>
      <c r="G68" s="5"/>
      <c r="H68" s="5"/>
      <c r="I68" s="5"/>
      <c r="J68" s="5"/>
      <c r="K68" s="5"/>
      <c r="L68" s="5"/>
      <c r="M68" s="5"/>
      <c r="N68" s="5"/>
    </row>
    <row r="70" spans="2:19" ht="15.75" x14ac:dyDescent="0.25">
      <c r="B70" s="25" t="s">
        <v>4</v>
      </c>
      <c r="C70" s="26"/>
      <c r="D70" s="26"/>
      <c r="E70" s="26"/>
      <c r="F70" s="26"/>
      <c r="G70" s="26"/>
      <c r="H70" s="26"/>
      <c r="I70" s="26"/>
      <c r="O70" s="5"/>
      <c r="P70" s="5"/>
      <c r="Q70" s="5"/>
      <c r="R70" s="5"/>
      <c r="S70" s="5"/>
    </row>
    <row r="71" spans="2:19" ht="15.75" x14ac:dyDescent="0.25">
      <c r="B71" s="7" t="s">
        <v>1166</v>
      </c>
      <c r="C71" s="5"/>
      <c r="D71" s="5"/>
      <c r="E71" s="5"/>
      <c r="F71" s="5"/>
      <c r="G71" s="5"/>
      <c r="H71" s="5"/>
      <c r="I71" s="5"/>
      <c r="J71" s="5"/>
      <c r="K71" s="5"/>
      <c r="L71" s="5"/>
      <c r="M71" s="5"/>
      <c r="N71" s="5"/>
    </row>
    <row r="73" spans="2:19" ht="15.75" x14ac:dyDescent="0.25">
      <c r="B73" s="27" t="s">
        <v>5</v>
      </c>
      <c r="C73" s="28"/>
      <c r="D73" s="28"/>
      <c r="E73" s="28"/>
      <c r="F73" s="28"/>
      <c r="G73" s="28"/>
      <c r="H73" s="28"/>
      <c r="I73" s="28"/>
      <c r="J73" s="28"/>
      <c r="K73" s="27"/>
      <c r="L73" s="27"/>
    </row>
    <row r="74" spans="2:19" ht="15.75" x14ac:dyDescent="0.25">
      <c r="B74" s="29"/>
    </row>
    <row r="75" spans="2:19" ht="15.75" x14ac:dyDescent="0.25">
      <c r="B75" s="27" t="s">
        <v>637</v>
      </c>
      <c r="C75" s="27"/>
      <c r="D75" s="27"/>
      <c r="E75" s="27"/>
      <c r="F75" s="27"/>
      <c r="G75" s="27"/>
      <c r="H75" s="27"/>
      <c r="I75" s="27"/>
      <c r="J75" s="27"/>
      <c r="K75" s="27"/>
      <c r="L75" s="27"/>
      <c r="O75" s="7"/>
      <c r="P75" s="7"/>
      <c r="Q75" s="7"/>
      <c r="R75" s="5"/>
      <c r="S75" s="5"/>
    </row>
    <row r="76" spans="2:19" ht="15.75" x14ac:dyDescent="0.25">
      <c r="B76" s="7" t="s">
        <v>1099</v>
      </c>
      <c r="C76" s="7"/>
      <c r="D76" s="7"/>
      <c r="E76" s="7"/>
      <c r="F76" s="7"/>
      <c r="G76" s="7"/>
      <c r="H76" s="7"/>
      <c r="I76" s="7"/>
      <c r="J76" s="7"/>
      <c r="K76" s="7"/>
      <c r="L76" s="7"/>
      <c r="M76" s="7"/>
      <c r="N76" s="7"/>
      <c r="O76" s="7"/>
      <c r="P76" s="7"/>
      <c r="Q76" s="7"/>
      <c r="R76" s="5"/>
      <c r="S76" s="5"/>
    </row>
    <row r="77" spans="2:19" ht="15.75" x14ac:dyDescent="0.25">
      <c r="B77" s="7" t="s">
        <v>1100</v>
      </c>
      <c r="C77" s="7"/>
      <c r="D77" s="7"/>
      <c r="E77" s="7"/>
      <c r="F77" s="7"/>
      <c r="G77" s="7"/>
      <c r="H77" s="7"/>
      <c r="I77" s="7"/>
      <c r="J77" s="7"/>
      <c r="K77" s="7"/>
      <c r="L77" s="7"/>
      <c r="M77" s="7"/>
      <c r="N77" s="7"/>
      <c r="O77" s="7"/>
      <c r="P77" s="7"/>
      <c r="Q77" s="7"/>
      <c r="R77" s="5"/>
      <c r="S77" s="5"/>
    </row>
    <row r="78" spans="2:19" ht="15.75" x14ac:dyDescent="0.25">
      <c r="B78" s="7" t="s">
        <v>1101</v>
      </c>
      <c r="C78" s="7"/>
      <c r="D78" s="7"/>
      <c r="E78" s="7"/>
      <c r="F78" s="7"/>
      <c r="G78" s="7"/>
      <c r="H78" s="7"/>
      <c r="I78" s="7"/>
      <c r="J78" s="7"/>
      <c r="K78" s="7"/>
      <c r="L78" s="7"/>
      <c r="M78" s="7"/>
      <c r="N78" s="7"/>
      <c r="O78" s="7"/>
      <c r="P78" s="7"/>
      <c r="Q78" s="7"/>
      <c r="R78" s="5"/>
      <c r="S78" s="5"/>
    </row>
    <row r="79" spans="2:19" ht="15.75" x14ac:dyDescent="0.25">
      <c r="B79" s="7" t="s">
        <v>1102</v>
      </c>
      <c r="C79" s="7"/>
      <c r="D79" s="7"/>
      <c r="E79" s="7"/>
      <c r="F79" s="7"/>
      <c r="G79" s="7"/>
      <c r="H79" s="7"/>
      <c r="I79" s="7"/>
      <c r="J79" s="7"/>
      <c r="K79" s="7"/>
      <c r="L79" s="7"/>
      <c r="M79" s="7"/>
      <c r="N79" s="7"/>
      <c r="O79" s="7"/>
      <c r="P79" s="7"/>
      <c r="Q79" s="7"/>
      <c r="R79" s="5"/>
      <c r="S79" s="5"/>
    </row>
    <row r="80" spans="2:19" ht="15.75" x14ac:dyDescent="0.25">
      <c r="B80" s="7" t="s">
        <v>1103</v>
      </c>
      <c r="C80" s="7"/>
      <c r="D80" s="7"/>
      <c r="E80" s="7"/>
      <c r="F80" s="7"/>
      <c r="G80" s="7"/>
      <c r="H80" s="7"/>
      <c r="I80" s="7"/>
      <c r="J80" s="7"/>
      <c r="K80" s="7"/>
      <c r="L80" s="7"/>
      <c r="M80" s="7"/>
      <c r="N80" s="7"/>
      <c r="O80" s="7"/>
      <c r="P80" s="7"/>
      <c r="Q80" s="7"/>
      <c r="R80" s="5"/>
      <c r="S80" s="5"/>
    </row>
    <row r="81" spans="1:19" s="31" customFormat="1" ht="15.75" x14ac:dyDescent="0.25">
      <c r="A81" s="93"/>
      <c r="B81" s="7" t="s">
        <v>1104</v>
      </c>
      <c r="C81" s="7"/>
      <c r="D81" s="7"/>
      <c r="E81" s="7"/>
      <c r="F81" s="7"/>
      <c r="G81" s="7"/>
      <c r="H81" s="7"/>
      <c r="I81" s="7"/>
      <c r="J81" s="7"/>
      <c r="K81" s="7"/>
      <c r="L81" s="7"/>
      <c r="M81" s="7"/>
      <c r="N81" s="7"/>
      <c r="O81" s="7"/>
      <c r="P81" s="7"/>
      <c r="Q81" s="7"/>
      <c r="R81" s="30"/>
      <c r="S81" s="30"/>
    </row>
    <row r="82" spans="1:19" ht="15" customHeight="1" x14ac:dyDescent="0.25">
      <c r="B82" s="7" t="s">
        <v>1105</v>
      </c>
      <c r="C82" s="7"/>
      <c r="D82" s="7"/>
      <c r="E82" s="7"/>
      <c r="F82" s="7"/>
      <c r="G82" s="7"/>
      <c r="H82" s="7"/>
      <c r="I82" s="7"/>
      <c r="J82" s="7"/>
      <c r="K82" s="7"/>
      <c r="L82" s="7"/>
      <c r="M82" s="7"/>
      <c r="N82" s="7"/>
      <c r="O82" s="7"/>
      <c r="P82" s="7"/>
      <c r="Q82" s="7"/>
      <c r="R82" s="5"/>
      <c r="S82" s="5"/>
    </row>
    <row r="83" spans="1:19" ht="15.75" x14ac:dyDescent="0.25">
      <c r="B83" s="7" t="s">
        <v>1106</v>
      </c>
      <c r="C83" s="7"/>
      <c r="D83" s="7"/>
      <c r="E83" s="7"/>
      <c r="F83" s="7"/>
      <c r="G83" s="7"/>
      <c r="H83" s="7"/>
      <c r="I83" s="7"/>
      <c r="J83" s="7"/>
      <c r="K83" s="7"/>
      <c r="L83" s="7"/>
      <c r="M83" s="7"/>
      <c r="N83" s="7"/>
      <c r="O83" s="7"/>
      <c r="P83" s="7"/>
      <c r="Q83" s="7"/>
      <c r="R83" s="5"/>
      <c r="S83" s="5"/>
    </row>
    <row r="84" spans="1:19" ht="15.75" x14ac:dyDescent="0.25">
      <c r="B84" s="7" t="s">
        <v>1107</v>
      </c>
      <c r="C84" s="7"/>
      <c r="D84" s="7"/>
      <c r="E84" s="7"/>
      <c r="F84" s="7"/>
      <c r="G84" s="7"/>
      <c r="H84" s="7"/>
      <c r="I84" s="7"/>
      <c r="J84" s="7"/>
      <c r="K84" s="7"/>
      <c r="L84" s="7"/>
      <c r="M84" s="7"/>
      <c r="N84" s="7"/>
      <c r="O84" s="7"/>
      <c r="P84" s="7"/>
      <c r="Q84" s="7"/>
      <c r="R84" s="5"/>
      <c r="S84" s="5"/>
    </row>
    <row r="85" spans="1:19" ht="15.75" x14ac:dyDescent="0.25">
      <c r="B85" s="7" t="s">
        <v>1108</v>
      </c>
      <c r="C85" s="7"/>
      <c r="D85" s="7"/>
      <c r="E85" s="7"/>
      <c r="F85" s="7"/>
      <c r="G85" s="7"/>
      <c r="H85" s="7"/>
      <c r="I85" s="7"/>
      <c r="J85" s="7"/>
      <c r="K85" s="7"/>
      <c r="L85" s="7"/>
      <c r="M85" s="7"/>
      <c r="N85" s="7"/>
      <c r="O85" s="32"/>
      <c r="P85" s="32"/>
      <c r="Q85" s="32"/>
      <c r="R85" s="5"/>
      <c r="S85" s="5"/>
    </row>
    <row r="86" spans="1:19" x14ac:dyDescent="0.25">
      <c r="B86" s="33"/>
      <c r="C86" s="34"/>
      <c r="D86" s="34"/>
      <c r="E86" s="34"/>
      <c r="F86" s="34"/>
      <c r="G86" s="34"/>
      <c r="H86" s="34"/>
      <c r="I86" s="34"/>
      <c r="J86" s="32"/>
      <c r="K86" s="32"/>
      <c r="L86" s="32"/>
      <c r="M86" s="32"/>
      <c r="N86" s="32"/>
      <c r="O86" s="5"/>
      <c r="P86" s="5"/>
      <c r="Q86" s="5"/>
      <c r="R86" s="5"/>
      <c r="S86" s="5"/>
    </row>
    <row r="87" spans="1:19" s="34" customFormat="1" ht="15.75" x14ac:dyDescent="0.25">
      <c r="A87" s="1370"/>
      <c r="B87" s="27" t="s">
        <v>722</v>
      </c>
      <c r="C87" s="27"/>
      <c r="D87" s="27"/>
      <c r="E87" s="27"/>
      <c r="F87" s="27"/>
      <c r="G87" s="27"/>
      <c r="H87" s="27"/>
      <c r="I87" s="27"/>
      <c r="J87" s="27"/>
      <c r="K87" s="27"/>
      <c r="L87" s="27"/>
      <c r="M87" s="5"/>
      <c r="N87" s="5"/>
      <c r="O87" s="32"/>
      <c r="P87" s="32"/>
      <c r="Q87" s="32"/>
      <c r="R87" s="32"/>
      <c r="S87" s="32"/>
    </row>
    <row r="88" spans="1:19" s="34" customFormat="1" ht="15.75" x14ac:dyDescent="0.25">
      <c r="A88" s="93"/>
      <c r="B88" s="7" t="s">
        <v>723</v>
      </c>
      <c r="I88" s="32"/>
      <c r="J88" s="32"/>
      <c r="K88" s="32"/>
      <c r="L88" s="32"/>
      <c r="M88" s="32"/>
      <c r="N88" s="32"/>
      <c r="O88" s="32"/>
      <c r="P88" s="32"/>
      <c r="Q88" s="32"/>
      <c r="R88" s="32"/>
      <c r="S88" s="32"/>
    </row>
    <row r="89" spans="1:19" ht="15.75" x14ac:dyDescent="0.25">
      <c r="B89" s="7" t="s">
        <v>735</v>
      </c>
      <c r="C89" s="33"/>
      <c r="D89" s="33"/>
      <c r="E89" s="33"/>
      <c r="F89" s="33"/>
      <c r="G89" s="33"/>
      <c r="H89" s="34"/>
      <c r="I89" s="32"/>
      <c r="J89" s="32"/>
      <c r="K89" s="32"/>
      <c r="L89" s="32"/>
      <c r="M89" s="32"/>
      <c r="N89" s="32"/>
      <c r="O89" s="5"/>
      <c r="P89" s="5"/>
      <c r="Q89" s="5"/>
      <c r="R89" s="5"/>
      <c r="S89" s="5"/>
    </row>
    <row r="90" spans="1:19" ht="15.75" x14ac:dyDescent="0.25">
      <c r="B90" s="7" t="s">
        <v>738</v>
      </c>
      <c r="C90" s="33"/>
      <c r="D90" s="33"/>
      <c r="E90" s="33"/>
      <c r="F90" s="33"/>
      <c r="G90" s="33"/>
      <c r="H90" s="35"/>
      <c r="I90" s="5"/>
      <c r="J90" s="5"/>
      <c r="K90" s="5"/>
      <c r="L90" s="5"/>
      <c r="M90" s="5"/>
      <c r="N90" s="5"/>
      <c r="O90" s="5"/>
      <c r="P90" s="5"/>
      <c r="Q90" s="5"/>
      <c r="R90" s="5"/>
      <c r="S90" s="5"/>
    </row>
    <row r="91" spans="1:19" ht="15.75" x14ac:dyDescent="0.25">
      <c r="B91" s="7" t="s">
        <v>739</v>
      </c>
      <c r="C91" s="33"/>
      <c r="D91" s="33"/>
      <c r="E91" s="33"/>
      <c r="F91" s="33"/>
      <c r="G91" s="33"/>
      <c r="H91" s="35"/>
      <c r="I91" s="5"/>
      <c r="J91" s="5"/>
      <c r="K91" s="5"/>
      <c r="L91" s="5"/>
      <c r="M91" s="5"/>
      <c r="N91" s="5"/>
      <c r="O91" s="5"/>
      <c r="P91" s="5"/>
      <c r="Q91" s="5"/>
      <c r="R91" s="5"/>
      <c r="S91" s="5"/>
    </row>
    <row r="92" spans="1:19" ht="15.75" x14ac:dyDescent="0.25">
      <c r="B92" s="7" t="s">
        <v>743</v>
      </c>
      <c r="C92" s="33"/>
      <c r="D92" s="33"/>
      <c r="E92" s="33"/>
      <c r="F92" s="33"/>
      <c r="G92" s="33"/>
      <c r="H92" s="35"/>
      <c r="I92" s="5"/>
      <c r="J92" s="5"/>
      <c r="K92" s="5"/>
      <c r="L92" s="5"/>
      <c r="M92" s="5"/>
      <c r="N92" s="5"/>
      <c r="O92" s="5"/>
      <c r="P92" s="5"/>
      <c r="Q92" s="5"/>
      <c r="R92" s="5"/>
      <c r="S92" s="5"/>
    </row>
    <row r="93" spans="1:19" ht="15.75" x14ac:dyDescent="0.25">
      <c r="B93" s="7" t="s">
        <v>744</v>
      </c>
      <c r="C93" s="33"/>
      <c r="D93" s="33"/>
      <c r="E93" s="33"/>
      <c r="F93" s="33"/>
      <c r="G93" s="33"/>
      <c r="H93" s="35"/>
      <c r="I93" s="5"/>
      <c r="J93" s="5"/>
      <c r="K93" s="5"/>
      <c r="L93" s="5"/>
      <c r="M93" s="5"/>
      <c r="N93" s="5"/>
      <c r="O93" s="5"/>
      <c r="P93" s="5"/>
      <c r="Q93" s="5"/>
      <c r="R93" s="5"/>
      <c r="S93" s="5"/>
    </row>
    <row r="94" spans="1:19" ht="15.75" x14ac:dyDescent="0.25">
      <c r="B94" s="7" t="s">
        <v>745</v>
      </c>
      <c r="C94" s="33"/>
      <c r="D94" s="33"/>
      <c r="E94" s="33"/>
      <c r="F94" s="33"/>
      <c r="G94" s="33"/>
      <c r="H94" s="35"/>
      <c r="I94" s="5"/>
      <c r="J94" s="5"/>
      <c r="K94" s="5"/>
      <c r="L94" s="5"/>
      <c r="M94" s="5"/>
      <c r="N94" s="5"/>
      <c r="O94" s="5"/>
      <c r="P94" s="5"/>
      <c r="Q94" s="5"/>
      <c r="R94" s="5"/>
      <c r="S94" s="5"/>
    </row>
    <row r="95" spans="1:19" ht="15.75" x14ac:dyDescent="0.25">
      <c r="B95" s="36"/>
      <c r="C95" s="33"/>
      <c r="D95" s="33"/>
      <c r="E95" s="33"/>
      <c r="F95" s="33"/>
      <c r="G95" s="33"/>
      <c r="H95" s="35"/>
      <c r="I95" s="5"/>
      <c r="J95" s="5"/>
      <c r="K95" s="5"/>
      <c r="L95" s="5"/>
      <c r="M95" s="5"/>
      <c r="N95" s="5"/>
      <c r="O95" s="5"/>
      <c r="P95" s="5"/>
      <c r="Q95" s="5"/>
      <c r="R95" s="5"/>
      <c r="S95" s="5"/>
    </row>
    <row r="96" spans="1:19" ht="15.75" x14ac:dyDescent="0.25">
      <c r="B96" s="27" t="s">
        <v>746</v>
      </c>
      <c r="C96" s="27"/>
      <c r="D96" s="27"/>
      <c r="E96" s="27"/>
      <c r="F96" s="27"/>
      <c r="G96" s="27"/>
      <c r="H96" s="27"/>
      <c r="I96" s="27"/>
      <c r="J96" s="27"/>
      <c r="K96" s="27"/>
      <c r="L96" s="27"/>
      <c r="M96" s="5"/>
      <c r="N96" s="5"/>
      <c r="O96" s="5"/>
      <c r="P96" s="5"/>
      <c r="Q96" s="5"/>
      <c r="R96" s="5"/>
      <c r="S96" s="5"/>
    </row>
    <row r="97" spans="2:19" ht="15.75" x14ac:dyDescent="0.25">
      <c r="B97" s="7" t="s">
        <v>1109</v>
      </c>
      <c r="C97" s="5"/>
      <c r="D97" s="5"/>
      <c r="E97" s="5"/>
      <c r="F97" s="5"/>
      <c r="G97" s="5"/>
      <c r="H97" s="5"/>
      <c r="I97" s="5"/>
      <c r="J97" s="5"/>
      <c r="K97" s="5"/>
      <c r="L97" s="5"/>
      <c r="M97" s="5"/>
      <c r="N97" s="5"/>
      <c r="O97" s="5"/>
      <c r="P97" s="5"/>
      <c r="Q97" s="5"/>
      <c r="R97" s="5"/>
      <c r="S97" s="5"/>
    </row>
    <row r="98" spans="2:19" ht="15.75" x14ac:dyDescent="0.25">
      <c r="B98" s="7" t="s">
        <v>1110</v>
      </c>
      <c r="C98" s="5"/>
      <c r="D98" s="5"/>
      <c r="E98" s="5"/>
      <c r="F98" s="5"/>
      <c r="G98" s="5"/>
      <c r="H98" s="5"/>
      <c r="I98" s="5"/>
      <c r="J98" s="5"/>
      <c r="K98" s="5"/>
      <c r="L98" s="5"/>
      <c r="M98" s="5"/>
      <c r="N98" s="5"/>
      <c r="O98" s="5"/>
      <c r="P98" s="5"/>
      <c r="Q98" s="5"/>
      <c r="R98" s="5"/>
      <c r="S98" s="5"/>
    </row>
    <row r="99" spans="2:19" ht="15.75" x14ac:dyDescent="0.25">
      <c r="B99" s="7" t="s">
        <v>1111</v>
      </c>
      <c r="C99" s="5"/>
      <c r="D99" s="5"/>
      <c r="E99" s="5"/>
      <c r="F99" s="5"/>
      <c r="G99" s="5"/>
      <c r="H99" s="5"/>
      <c r="I99" s="5"/>
      <c r="J99" s="5"/>
      <c r="K99" s="5"/>
      <c r="L99" s="5"/>
      <c r="M99" s="5"/>
      <c r="N99" s="5"/>
      <c r="O99" s="5"/>
      <c r="P99" s="5"/>
      <c r="Q99" s="5"/>
      <c r="R99" s="5"/>
      <c r="S99" s="5"/>
    </row>
    <row r="100" spans="2:19" ht="15.75" x14ac:dyDescent="0.25">
      <c r="B100" s="7" t="s">
        <v>1112</v>
      </c>
      <c r="C100" s="5"/>
      <c r="D100" s="5"/>
      <c r="E100" s="5"/>
      <c r="F100" s="5"/>
      <c r="G100" s="5"/>
      <c r="H100" s="5"/>
      <c r="I100" s="5"/>
      <c r="J100" s="5"/>
      <c r="K100" s="5"/>
      <c r="L100" s="5"/>
      <c r="M100" s="5"/>
      <c r="N100" s="5"/>
      <c r="O100" s="5"/>
      <c r="P100" s="5"/>
      <c r="Q100" s="5"/>
      <c r="R100" s="5"/>
      <c r="S100" s="5"/>
    </row>
    <row r="101" spans="2:19" ht="15.75" x14ac:dyDescent="0.25">
      <c r="B101" s="33"/>
      <c r="C101" s="5"/>
      <c r="D101" s="5"/>
      <c r="E101" s="5"/>
      <c r="F101" s="5"/>
      <c r="G101" s="5"/>
      <c r="H101" s="5"/>
      <c r="I101" s="5"/>
      <c r="J101" s="5"/>
      <c r="K101" s="5"/>
      <c r="L101" s="5"/>
      <c r="M101" s="5"/>
      <c r="N101" s="5"/>
      <c r="O101" s="29"/>
      <c r="P101" s="5"/>
      <c r="Q101" s="5"/>
      <c r="R101" s="5"/>
      <c r="S101" s="5"/>
    </row>
    <row r="102" spans="2:19" ht="15.75" x14ac:dyDescent="0.25">
      <c r="B102" s="27" t="s">
        <v>757</v>
      </c>
      <c r="C102" s="27"/>
      <c r="D102" s="27"/>
      <c r="E102" s="27"/>
      <c r="F102" s="27"/>
      <c r="G102" s="27"/>
      <c r="H102" s="27"/>
      <c r="I102" s="27"/>
      <c r="J102" s="27"/>
      <c r="K102" s="27"/>
      <c r="L102" s="27"/>
      <c r="M102" s="27"/>
      <c r="N102" s="27"/>
      <c r="O102" s="27"/>
      <c r="P102" s="27"/>
      <c r="Q102" s="5"/>
      <c r="R102" s="5"/>
      <c r="S102" s="5"/>
    </row>
    <row r="103" spans="2:19" ht="15.75" x14ac:dyDescent="0.25">
      <c r="B103" s="7" t="s">
        <v>1113</v>
      </c>
      <c r="C103" s="5"/>
      <c r="D103" s="5"/>
      <c r="E103" s="5"/>
      <c r="F103" s="5"/>
      <c r="G103" s="5"/>
      <c r="H103" s="5"/>
      <c r="I103" s="5"/>
      <c r="J103" s="5"/>
      <c r="K103" s="5"/>
      <c r="L103" s="5"/>
      <c r="M103" s="5"/>
      <c r="N103" s="5"/>
      <c r="O103" s="5"/>
      <c r="P103" s="5"/>
      <c r="Q103" s="5"/>
      <c r="R103" s="5"/>
      <c r="S103" s="5"/>
    </row>
    <row r="104" spans="2:19" ht="15.75" x14ac:dyDescent="0.25">
      <c r="B104" s="7" t="s">
        <v>1114</v>
      </c>
      <c r="C104" s="5"/>
      <c r="D104" s="5"/>
      <c r="E104" s="5"/>
      <c r="F104" s="5"/>
      <c r="G104" s="5"/>
      <c r="H104" s="5"/>
      <c r="I104" s="5"/>
      <c r="J104" s="5"/>
      <c r="K104" s="5"/>
      <c r="L104" s="5"/>
      <c r="M104" s="5"/>
      <c r="N104" s="5"/>
      <c r="O104" s="5"/>
      <c r="P104" s="5"/>
      <c r="Q104" s="5"/>
      <c r="R104" s="5"/>
      <c r="S104" s="5"/>
    </row>
    <row r="105" spans="2:19" ht="15.75" x14ac:dyDescent="0.25">
      <c r="B105" s="7" t="s">
        <v>1115</v>
      </c>
      <c r="C105" s="5"/>
      <c r="D105" s="5"/>
      <c r="E105" s="5"/>
      <c r="F105" s="5"/>
      <c r="G105" s="5"/>
      <c r="H105" s="5"/>
      <c r="I105" s="5"/>
      <c r="J105" s="5"/>
      <c r="K105" s="5"/>
      <c r="L105" s="5"/>
      <c r="M105" s="5"/>
      <c r="N105" s="5"/>
      <c r="O105" s="5"/>
      <c r="P105" s="5"/>
      <c r="Q105" s="5"/>
      <c r="R105" s="5"/>
      <c r="S105" s="5"/>
    </row>
    <row r="106" spans="2:19" ht="15.75" x14ac:dyDescent="0.25">
      <c r="B106" s="7" t="s">
        <v>1116</v>
      </c>
      <c r="C106" s="5"/>
      <c r="D106" s="5"/>
      <c r="E106" s="5"/>
      <c r="F106" s="5"/>
      <c r="G106" s="5"/>
      <c r="H106" s="5"/>
      <c r="I106" s="5"/>
      <c r="J106" s="5"/>
      <c r="K106" s="5"/>
      <c r="L106" s="5"/>
      <c r="M106" s="5"/>
      <c r="N106" s="5"/>
      <c r="O106" s="5"/>
      <c r="P106" s="5"/>
      <c r="Q106" s="5"/>
      <c r="R106" s="5"/>
      <c r="S106" s="5"/>
    </row>
    <row r="107" spans="2:19" ht="15.75" x14ac:dyDescent="0.25">
      <c r="B107" s="36"/>
      <c r="C107" s="5"/>
      <c r="D107" s="5"/>
      <c r="E107" s="5"/>
      <c r="F107" s="5"/>
      <c r="G107" s="5"/>
      <c r="H107" s="5"/>
      <c r="I107" s="5"/>
      <c r="J107" s="5"/>
      <c r="K107" s="5"/>
      <c r="L107" s="5"/>
      <c r="M107" s="5"/>
      <c r="N107" s="5"/>
      <c r="O107" s="5"/>
      <c r="P107" s="5"/>
      <c r="Q107" s="5"/>
      <c r="R107" s="5"/>
      <c r="S107" s="5"/>
    </row>
    <row r="108" spans="2:19" ht="15.75" x14ac:dyDescent="0.25">
      <c r="B108" s="37" t="s">
        <v>6</v>
      </c>
      <c r="C108" s="38"/>
      <c r="D108" s="5"/>
      <c r="E108" s="5"/>
      <c r="F108" s="5"/>
      <c r="G108" s="5"/>
      <c r="H108" s="5"/>
      <c r="I108" s="5"/>
      <c r="J108" s="5"/>
      <c r="K108" s="5"/>
      <c r="L108" s="5"/>
      <c r="M108" s="5"/>
      <c r="N108" s="5"/>
      <c r="O108" s="5"/>
      <c r="P108" s="5"/>
      <c r="Q108" s="5"/>
      <c r="R108" s="5"/>
      <c r="S108" s="5"/>
    </row>
    <row r="109" spans="2:19" ht="15.75" x14ac:dyDescent="0.25">
      <c r="B109" s="9" t="s">
        <v>1117</v>
      </c>
      <c r="C109" s="5"/>
      <c r="D109" s="5"/>
      <c r="E109" s="5"/>
      <c r="F109" s="5"/>
      <c r="G109" s="5"/>
      <c r="H109" s="5"/>
      <c r="I109" s="5"/>
      <c r="J109" s="5"/>
      <c r="K109" s="5"/>
      <c r="L109" s="5"/>
      <c r="M109" s="5"/>
      <c r="N109" s="5"/>
      <c r="O109" s="5"/>
      <c r="P109" s="5"/>
      <c r="Q109" s="5"/>
      <c r="R109" s="5"/>
      <c r="S109" s="5"/>
    </row>
    <row r="110" spans="2:19" ht="15.75" x14ac:dyDescent="0.25">
      <c r="B110" s="9" t="s">
        <v>1118</v>
      </c>
      <c r="C110" s="5"/>
      <c r="D110" s="5"/>
      <c r="E110" s="5"/>
      <c r="F110" s="5"/>
      <c r="G110" s="5"/>
      <c r="H110" s="5"/>
      <c r="I110" s="5"/>
      <c r="J110" s="5"/>
      <c r="K110" s="5"/>
      <c r="L110" s="5"/>
      <c r="M110" s="5"/>
      <c r="N110" s="5"/>
      <c r="O110" s="5"/>
      <c r="P110" s="5"/>
      <c r="Q110" s="5"/>
      <c r="R110" s="5"/>
      <c r="S110" s="5"/>
    </row>
    <row r="111" spans="2:19" ht="15.75" x14ac:dyDescent="0.25">
      <c r="B111" s="9" t="s">
        <v>798</v>
      </c>
      <c r="C111" s="5"/>
      <c r="D111" s="5"/>
      <c r="E111" s="5"/>
      <c r="F111" s="5"/>
      <c r="G111" s="5"/>
      <c r="H111" s="5"/>
      <c r="I111" s="5"/>
      <c r="J111" s="5"/>
      <c r="K111" s="5"/>
      <c r="L111" s="5"/>
      <c r="M111" s="5"/>
      <c r="N111" s="5"/>
    </row>
    <row r="112" spans="2:19" ht="15.75" x14ac:dyDescent="0.25">
      <c r="O112" s="39"/>
      <c r="P112" s="39"/>
    </row>
    <row r="113" spans="2:16" ht="15.75" x14ac:dyDescent="0.25">
      <c r="B113" s="40" t="s">
        <v>7</v>
      </c>
      <c r="C113" s="41"/>
      <c r="D113" s="41"/>
      <c r="E113" s="39"/>
      <c r="F113" s="39"/>
      <c r="G113" s="39"/>
      <c r="H113" s="39"/>
      <c r="I113" s="39"/>
      <c r="J113" s="39"/>
      <c r="K113" s="39"/>
      <c r="L113" s="39"/>
      <c r="M113" s="39"/>
      <c r="N113" s="39"/>
      <c r="O113" s="39"/>
      <c r="P113" s="39"/>
    </row>
    <row r="114" spans="2:16" ht="15.75" x14ac:dyDescent="0.25">
      <c r="B114" t="s">
        <v>876</v>
      </c>
      <c r="C114" s="39"/>
      <c r="D114" s="39"/>
      <c r="E114" s="39"/>
      <c r="F114" s="39"/>
      <c r="G114" s="39"/>
      <c r="H114" s="39"/>
      <c r="I114" s="39"/>
      <c r="J114" s="39"/>
      <c r="K114" s="39"/>
      <c r="L114" s="39"/>
      <c r="M114" s="39"/>
      <c r="N114" s="39"/>
      <c r="O114" s="39"/>
      <c r="P114" s="39"/>
    </row>
    <row r="115" spans="2:16" ht="15.75" x14ac:dyDescent="0.25">
      <c r="B115" t="s">
        <v>872</v>
      </c>
      <c r="C115" s="39"/>
      <c r="D115" s="39"/>
      <c r="E115" s="39"/>
      <c r="F115" s="39"/>
      <c r="G115" s="39"/>
      <c r="H115" s="39"/>
      <c r="I115" s="39"/>
      <c r="J115" s="39"/>
      <c r="K115" s="39"/>
      <c r="L115" s="39"/>
      <c r="M115" s="39"/>
      <c r="N115" s="39"/>
      <c r="O115" s="39"/>
      <c r="P115" s="39"/>
    </row>
    <row r="116" spans="2:16" ht="15.75" x14ac:dyDescent="0.25">
      <c r="B116" t="s">
        <v>1119</v>
      </c>
      <c r="C116" s="39"/>
      <c r="D116" s="39"/>
      <c r="E116" s="39"/>
      <c r="F116" s="39"/>
      <c r="G116" s="39"/>
      <c r="H116" s="39"/>
      <c r="I116" s="39"/>
      <c r="J116" s="39"/>
      <c r="K116" s="39"/>
      <c r="L116" s="39"/>
      <c r="M116" s="39"/>
      <c r="N116" s="39"/>
      <c r="O116" s="39"/>
      <c r="P116" s="39"/>
    </row>
    <row r="117" spans="2:16" ht="15.75" x14ac:dyDescent="0.25">
      <c r="C117" s="39"/>
      <c r="D117" s="39"/>
      <c r="E117" s="39"/>
      <c r="F117" s="39"/>
      <c r="G117" s="39"/>
      <c r="H117" s="39"/>
      <c r="I117" s="39"/>
      <c r="J117" s="39"/>
      <c r="K117" s="39"/>
      <c r="L117" s="39"/>
      <c r="M117" s="39"/>
      <c r="N117" s="39"/>
    </row>
    <row r="118" spans="2:16" ht="15.75" x14ac:dyDescent="0.25">
      <c r="O118" s="42"/>
    </row>
    <row r="119" spans="2:16" ht="34.5" customHeight="1" x14ac:dyDescent="0.25">
      <c r="B119" s="42"/>
      <c r="C119" s="42"/>
      <c r="D119" s="42"/>
      <c r="E119" s="42"/>
      <c r="F119" s="42"/>
      <c r="G119" s="42"/>
      <c r="H119" s="42"/>
      <c r="I119" s="42"/>
      <c r="J119" s="42"/>
      <c r="K119" s="42"/>
      <c r="L119" s="42"/>
      <c r="M119" s="42"/>
      <c r="N119" s="42"/>
      <c r="O119" s="42"/>
    </row>
    <row r="120" spans="2:16" ht="18.75" customHeight="1" x14ac:dyDescent="0.25">
      <c r="B120" s="42"/>
      <c r="C120" s="42"/>
      <c r="D120" s="42"/>
      <c r="E120" s="42"/>
      <c r="F120" s="42"/>
      <c r="G120" s="42"/>
      <c r="H120" s="42"/>
      <c r="I120" s="42"/>
      <c r="J120" s="42"/>
      <c r="K120" s="42"/>
      <c r="L120" s="42"/>
      <c r="M120" s="42"/>
      <c r="N120" s="42"/>
      <c r="O120" s="43"/>
    </row>
    <row r="121" spans="2:16" ht="15.75" x14ac:dyDescent="0.25">
      <c r="B121" s="43"/>
      <c r="C121" s="43"/>
      <c r="D121" s="43"/>
      <c r="E121" s="43"/>
      <c r="F121" s="43"/>
      <c r="G121" s="43"/>
      <c r="H121" s="43"/>
      <c r="I121" s="43"/>
      <c r="J121" s="43"/>
      <c r="K121" s="43"/>
      <c r="L121" s="43"/>
      <c r="M121" s="43"/>
      <c r="N121" s="43"/>
    </row>
  </sheetData>
  <mergeCells count="1">
    <mergeCell ref="B17:Q17"/>
  </mergeCells>
  <pageMargins left="0.25" right="0.25" top="0.75" bottom="0.75" header="0.3" footer="0.3"/>
  <pageSetup paperSize="8"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91"/>
  <sheetViews>
    <sheetView workbookViewId="0">
      <selection activeCell="B2" sqref="B2"/>
    </sheetView>
  </sheetViews>
  <sheetFormatPr defaultRowHeight="15" x14ac:dyDescent="0.25"/>
  <cols>
    <col min="2" max="2" width="58.85546875" customWidth="1"/>
    <col min="3" max="3" width="20.140625" customWidth="1"/>
    <col min="4" max="4" width="15.85546875" customWidth="1"/>
    <col min="5" max="5" width="15.5703125" customWidth="1"/>
    <col min="6" max="6" width="16.42578125" customWidth="1"/>
    <col min="7" max="9" width="14.85546875" customWidth="1"/>
  </cols>
  <sheetData>
    <row r="1" spans="2:17" ht="15.75" x14ac:dyDescent="0.25">
      <c r="B1" s="36" t="s">
        <v>56</v>
      </c>
    </row>
    <row r="3" spans="2:17" ht="15.75" customHeight="1" x14ac:dyDescent="0.25">
      <c r="B3" s="113"/>
      <c r="C3" s="1440" t="s">
        <v>57</v>
      </c>
      <c r="D3" s="1443" t="s">
        <v>58</v>
      </c>
      <c r="E3" s="1443"/>
      <c r="F3" s="1444"/>
      <c r="G3" s="1443" t="s">
        <v>59</v>
      </c>
      <c r="H3" s="1443"/>
      <c r="I3" s="1444"/>
    </row>
    <row r="4" spans="2:17" ht="15.75" x14ac:dyDescent="0.25">
      <c r="B4" s="114"/>
      <c r="C4" s="1441"/>
      <c r="D4" s="1445" t="s">
        <v>60</v>
      </c>
      <c r="E4" s="1443"/>
      <c r="F4" s="1444"/>
      <c r="G4" s="1445" t="s">
        <v>60</v>
      </c>
      <c r="H4" s="1443"/>
      <c r="I4" s="1444"/>
    </row>
    <row r="5" spans="2:17" ht="94.5" x14ac:dyDescent="0.25">
      <c r="B5" s="115"/>
      <c r="C5" s="1442"/>
      <c r="D5" s="116" t="s">
        <v>61</v>
      </c>
      <c r="E5" s="116" t="s">
        <v>62</v>
      </c>
      <c r="F5" s="116" t="s">
        <v>63</v>
      </c>
      <c r="G5" s="116" t="s">
        <v>61</v>
      </c>
      <c r="H5" s="116" t="s">
        <v>62</v>
      </c>
      <c r="I5" s="117" t="s">
        <v>63</v>
      </c>
    </row>
    <row r="6" spans="2:17" ht="15.75" x14ac:dyDescent="0.25">
      <c r="B6" s="118"/>
      <c r="C6" s="118"/>
      <c r="D6" s="118"/>
      <c r="E6" s="119"/>
      <c r="F6" s="120"/>
      <c r="G6" s="118"/>
      <c r="H6" s="119"/>
      <c r="I6" s="121"/>
    </row>
    <row r="7" spans="2:17" ht="15.75" x14ac:dyDescent="0.25">
      <c r="B7" s="58" t="s">
        <v>64</v>
      </c>
      <c r="C7" s="122"/>
      <c r="D7" s="122"/>
      <c r="E7" s="123"/>
      <c r="F7" s="124"/>
      <c r="G7" s="122"/>
      <c r="H7" s="123"/>
      <c r="I7" s="125"/>
    </row>
    <row r="8" spans="2:17" s="93" customFormat="1" ht="15.75" x14ac:dyDescent="0.25">
      <c r="B8" s="63" t="s">
        <v>30</v>
      </c>
      <c r="C8" s="126">
        <v>5430</v>
      </c>
      <c r="D8" s="126">
        <v>30</v>
      </c>
      <c r="E8" s="127">
        <v>90</v>
      </c>
      <c r="F8" s="128">
        <v>870</v>
      </c>
      <c r="G8" s="129">
        <f>D8/$C$8</f>
        <v>5.5248618784530384E-3</v>
      </c>
      <c r="H8" s="129">
        <f>E8/$C8</f>
        <v>1.6574585635359115E-2</v>
      </c>
      <c r="I8" s="130">
        <f>F8/$C8</f>
        <v>0.16022099447513813</v>
      </c>
    </row>
    <row r="9" spans="2:17" ht="15.75" x14ac:dyDescent="0.25">
      <c r="B9" s="63" t="s">
        <v>31</v>
      </c>
      <c r="C9" s="126">
        <v>150</v>
      </c>
      <c r="D9" s="126">
        <v>10</v>
      </c>
      <c r="E9" s="127">
        <v>30</v>
      </c>
      <c r="F9" s="131">
        <v>70</v>
      </c>
      <c r="G9" s="129">
        <f>D9/$C9</f>
        <v>6.6666666666666666E-2</v>
      </c>
      <c r="H9" s="129">
        <f t="shared" ref="H9:I22" si="0">E9/$C9</f>
        <v>0.2</v>
      </c>
      <c r="I9" s="130">
        <f t="shared" si="0"/>
        <v>0.46666666666666667</v>
      </c>
      <c r="K9" s="93"/>
      <c r="L9" s="93"/>
      <c r="M9" s="93"/>
      <c r="N9" s="93"/>
      <c r="O9" s="93"/>
      <c r="P9" s="93"/>
      <c r="Q9" s="93"/>
    </row>
    <row r="10" spans="2:17" ht="15.75" x14ac:dyDescent="0.25">
      <c r="B10" s="63" t="s">
        <v>32</v>
      </c>
      <c r="C10" s="126">
        <v>80</v>
      </c>
      <c r="D10" s="126">
        <v>20</v>
      </c>
      <c r="E10" s="127">
        <v>40</v>
      </c>
      <c r="F10" s="131">
        <v>50</v>
      </c>
      <c r="G10" s="129">
        <f>D10/$C10</f>
        <v>0.25</v>
      </c>
      <c r="H10" s="129">
        <f t="shared" si="0"/>
        <v>0.5</v>
      </c>
      <c r="I10" s="130">
        <f t="shared" si="0"/>
        <v>0.625</v>
      </c>
      <c r="K10" s="93"/>
      <c r="L10" s="93"/>
      <c r="M10" s="93"/>
      <c r="N10" s="93"/>
      <c r="O10" s="93"/>
      <c r="P10" s="93"/>
      <c r="Q10" s="93"/>
    </row>
    <row r="11" spans="2:17" ht="15.75" x14ac:dyDescent="0.25">
      <c r="B11" s="63" t="s">
        <v>33</v>
      </c>
      <c r="C11" s="126">
        <v>50</v>
      </c>
      <c r="D11" s="126">
        <v>0</v>
      </c>
      <c r="E11" s="127">
        <v>0</v>
      </c>
      <c r="F11" s="131">
        <v>0</v>
      </c>
      <c r="G11" s="129">
        <f t="shared" ref="G11:G18" si="1">D11/$C11</f>
        <v>0</v>
      </c>
      <c r="H11" s="129">
        <f t="shared" si="0"/>
        <v>0</v>
      </c>
      <c r="I11" s="130">
        <f t="shared" si="0"/>
        <v>0</v>
      </c>
      <c r="K11" s="93"/>
      <c r="L11" s="93"/>
      <c r="M11" s="93"/>
      <c r="N11" s="93"/>
      <c r="O11" s="93"/>
      <c r="P11" s="93"/>
      <c r="Q11" s="93"/>
    </row>
    <row r="12" spans="2:17" ht="15.75" x14ac:dyDescent="0.25">
      <c r="B12" s="69" t="s">
        <v>34</v>
      </c>
      <c r="C12" s="132">
        <v>2470</v>
      </c>
      <c r="D12" s="1329">
        <v>10</v>
      </c>
      <c r="E12" s="1330">
        <v>70</v>
      </c>
      <c r="F12" s="385">
        <v>620</v>
      </c>
      <c r="G12" s="135">
        <f>D12/$C12</f>
        <v>4.048582995951417E-3</v>
      </c>
      <c r="H12" s="135">
        <f t="shared" si="0"/>
        <v>2.8340080971659919E-2</v>
      </c>
      <c r="I12" s="136">
        <f t="shared" si="0"/>
        <v>0.25101214574898784</v>
      </c>
      <c r="K12" s="93"/>
      <c r="L12" s="93"/>
      <c r="M12" s="93"/>
      <c r="N12" s="93"/>
      <c r="O12" s="93"/>
      <c r="P12" s="93"/>
      <c r="Q12" s="93"/>
    </row>
    <row r="13" spans="2:17" ht="15.75" x14ac:dyDescent="0.25">
      <c r="B13" s="63" t="s">
        <v>65</v>
      </c>
      <c r="C13" s="126">
        <v>440</v>
      </c>
      <c r="D13" s="126">
        <v>0</v>
      </c>
      <c r="E13" s="127">
        <v>20</v>
      </c>
      <c r="F13" s="131">
        <v>160</v>
      </c>
      <c r="G13" s="129">
        <f t="shared" si="1"/>
        <v>0</v>
      </c>
      <c r="H13" s="129">
        <f t="shared" si="0"/>
        <v>4.5454545454545456E-2</v>
      </c>
      <c r="I13" s="130">
        <f t="shared" si="0"/>
        <v>0.36363636363636365</v>
      </c>
      <c r="K13" s="93"/>
      <c r="L13" s="93"/>
      <c r="M13" s="93"/>
      <c r="N13" s="93"/>
      <c r="O13" s="93"/>
      <c r="P13" s="93"/>
      <c r="Q13" s="93"/>
    </row>
    <row r="14" spans="2:17" ht="15.75" x14ac:dyDescent="0.25">
      <c r="B14" s="63" t="s">
        <v>66</v>
      </c>
      <c r="C14" s="126">
        <v>2040</v>
      </c>
      <c r="D14" s="126">
        <v>10</v>
      </c>
      <c r="E14" s="127">
        <v>50</v>
      </c>
      <c r="F14" s="128">
        <v>450</v>
      </c>
      <c r="G14" s="129">
        <f t="shared" si="1"/>
        <v>4.9019607843137254E-3</v>
      </c>
      <c r="H14" s="129">
        <f t="shared" si="0"/>
        <v>2.4509803921568627E-2</v>
      </c>
      <c r="I14" s="130">
        <f t="shared" si="0"/>
        <v>0.22058823529411764</v>
      </c>
      <c r="K14" s="93"/>
      <c r="L14" s="93"/>
      <c r="M14" s="93"/>
      <c r="N14" s="93"/>
      <c r="O14" s="93"/>
      <c r="P14" s="93"/>
      <c r="Q14" s="93"/>
    </row>
    <row r="15" spans="2:17" ht="15.75" x14ac:dyDescent="0.25">
      <c r="B15" s="69" t="s">
        <v>37</v>
      </c>
      <c r="C15" s="132">
        <v>740</v>
      </c>
      <c r="D15" s="1329">
        <v>0</v>
      </c>
      <c r="E15" s="1330">
        <v>0</v>
      </c>
      <c r="F15" s="385">
        <v>0</v>
      </c>
      <c r="G15" s="135">
        <f t="shared" si="1"/>
        <v>0</v>
      </c>
      <c r="H15" s="135">
        <f t="shared" si="0"/>
        <v>0</v>
      </c>
      <c r="I15" s="136">
        <f t="shared" si="0"/>
        <v>0</v>
      </c>
      <c r="K15" s="93"/>
      <c r="L15" s="93"/>
      <c r="M15" s="93"/>
      <c r="N15" s="93"/>
      <c r="O15" s="93"/>
      <c r="P15" s="93"/>
      <c r="Q15" s="93"/>
    </row>
    <row r="16" spans="2:17" ht="15.75" x14ac:dyDescent="0.25">
      <c r="B16" s="63" t="s">
        <v>65</v>
      </c>
      <c r="C16" s="126">
        <v>510</v>
      </c>
      <c r="D16" s="126">
        <v>0</v>
      </c>
      <c r="E16" s="127">
        <v>0</v>
      </c>
      <c r="F16" s="131">
        <v>0</v>
      </c>
      <c r="G16" s="129">
        <f t="shared" si="1"/>
        <v>0</v>
      </c>
      <c r="H16" s="129">
        <f t="shared" si="0"/>
        <v>0</v>
      </c>
      <c r="I16" s="130">
        <f t="shared" si="0"/>
        <v>0</v>
      </c>
      <c r="K16" s="93"/>
      <c r="L16" s="93"/>
      <c r="M16" s="93"/>
      <c r="N16" s="93"/>
      <c r="O16" s="93"/>
      <c r="P16" s="93"/>
      <c r="Q16" s="93"/>
    </row>
    <row r="17" spans="2:17" ht="15.75" x14ac:dyDescent="0.25">
      <c r="B17" s="63" t="s">
        <v>66</v>
      </c>
      <c r="C17" s="126">
        <v>230</v>
      </c>
      <c r="D17" s="126">
        <v>0</v>
      </c>
      <c r="E17" s="127">
        <v>0</v>
      </c>
      <c r="F17" s="131">
        <v>0</v>
      </c>
      <c r="G17" s="129">
        <f t="shared" si="1"/>
        <v>0</v>
      </c>
      <c r="H17" s="129">
        <f t="shared" si="0"/>
        <v>0</v>
      </c>
      <c r="I17" s="130">
        <f t="shared" si="0"/>
        <v>0</v>
      </c>
      <c r="K17" s="93"/>
      <c r="L17" s="93"/>
      <c r="M17" s="93"/>
      <c r="N17" s="93"/>
      <c r="O17" s="93"/>
      <c r="P17" s="93"/>
      <c r="Q17" s="93"/>
    </row>
    <row r="18" spans="2:17" ht="15.75" x14ac:dyDescent="0.25">
      <c r="B18" s="63" t="s">
        <v>38</v>
      </c>
      <c r="C18" s="126">
        <v>220</v>
      </c>
      <c r="D18" s="126">
        <v>0</v>
      </c>
      <c r="E18" s="127">
        <v>0</v>
      </c>
      <c r="F18" s="131">
        <v>0</v>
      </c>
      <c r="G18" s="129">
        <f t="shared" si="1"/>
        <v>0</v>
      </c>
      <c r="H18" s="129">
        <f t="shared" si="0"/>
        <v>0</v>
      </c>
      <c r="I18" s="130">
        <f t="shared" si="0"/>
        <v>0</v>
      </c>
      <c r="K18" s="93"/>
      <c r="L18" s="93"/>
      <c r="M18" s="93"/>
      <c r="N18" s="93"/>
      <c r="O18" s="93"/>
      <c r="P18" s="93"/>
      <c r="Q18" s="93"/>
    </row>
    <row r="19" spans="2:17" ht="15.75" x14ac:dyDescent="0.25">
      <c r="B19" s="137"/>
      <c r="C19" s="319"/>
      <c r="D19" s="1331"/>
      <c r="E19" s="1332"/>
      <c r="F19" s="1333"/>
      <c r="G19" s="141"/>
      <c r="H19" s="141"/>
      <c r="I19" s="142"/>
      <c r="K19" s="93"/>
      <c r="L19" s="93"/>
      <c r="M19" s="93"/>
      <c r="N19" s="93"/>
      <c r="O19" s="93"/>
      <c r="P19" s="93"/>
      <c r="Q19" s="93"/>
    </row>
    <row r="20" spans="2:17" ht="15.75" x14ac:dyDescent="0.25">
      <c r="B20" s="143" t="s">
        <v>39</v>
      </c>
      <c r="C20" s="144">
        <v>9130</v>
      </c>
      <c r="D20" s="145">
        <v>80</v>
      </c>
      <c r="E20" s="145">
        <v>240</v>
      </c>
      <c r="F20" s="145">
        <v>1620</v>
      </c>
      <c r="G20" s="146">
        <f>D20/$C20</f>
        <v>8.7623220153340634E-3</v>
      </c>
      <c r="H20" s="146">
        <f>E20/$C20</f>
        <v>2.628696604600219E-2</v>
      </c>
      <c r="I20" s="147">
        <f t="shared" si="0"/>
        <v>0.1774370208105148</v>
      </c>
      <c r="K20" s="93"/>
      <c r="L20" s="93"/>
      <c r="M20" s="93"/>
      <c r="N20" s="93"/>
      <c r="O20" s="93"/>
      <c r="P20" s="93"/>
      <c r="Q20" s="93"/>
    </row>
    <row r="21" spans="2:17" ht="15.75" x14ac:dyDescent="0.25">
      <c r="B21" s="148" t="s">
        <v>67</v>
      </c>
      <c r="C21" s="145">
        <v>9050</v>
      </c>
      <c r="D21" s="145">
        <v>50</v>
      </c>
      <c r="E21" s="149">
        <v>200</v>
      </c>
      <c r="F21" s="150">
        <v>1570</v>
      </c>
      <c r="G21" s="146">
        <f>D21/$C21</f>
        <v>5.5248618784530384E-3</v>
      </c>
      <c r="H21" s="146">
        <f>E21/$C21</f>
        <v>2.2099447513812154E-2</v>
      </c>
      <c r="I21" s="147">
        <f t="shared" si="0"/>
        <v>0.1734806629834254</v>
      </c>
      <c r="K21" s="93"/>
      <c r="L21" s="93"/>
      <c r="M21" s="93"/>
      <c r="N21" s="93"/>
      <c r="O21" s="93"/>
      <c r="P21" s="93"/>
      <c r="Q21" s="93"/>
    </row>
    <row r="22" spans="2:17" ht="15.75" x14ac:dyDescent="0.25">
      <c r="B22" s="151" t="s">
        <v>68</v>
      </c>
      <c r="C22" s="152">
        <v>3630</v>
      </c>
      <c r="D22" s="152">
        <v>20</v>
      </c>
      <c r="E22" s="153">
        <v>110</v>
      </c>
      <c r="F22" s="154">
        <v>700</v>
      </c>
      <c r="G22" s="155">
        <f>D22/$C22</f>
        <v>5.5096418732782371E-3</v>
      </c>
      <c r="H22" s="155">
        <f t="shared" si="0"/>
        <v>3.0303030303030304E-2</v>
      </c>
      <c r="I22" s="156">
        <f t="shared" si="0"/>
        <v>0.1928374655647383</v>
      </c>
      <c r="K22" s="93"/>
      <c r="L22" s="93"/>
      <c r="M22" s="93"/>
      <c r="N22" s="93"/>
      <c r="O22" s="93"/>
      <c r="P22" s="93"/>
      <c r="Q22" s="93"/>
    </row>
    <row r="23" spans="2:17" ht="15.75" x14ac:dyDescent="0.25">
      <c r="B23" s="90" t="s">
        <v>69</v>
      </c>
      <c r="C23" s="150"/>
      <c r="D23" s="150"/>
      <c r="E23" s="150"/>
      <c r="F23" s="150"/>
      <c r="G23" s="157"/>
      <c r="H23" s="157"/>
      <c r="I23" s="157"/>
    </row>
    <row r="24" spans="2:17" ht="15.75" x14ac:dyDescent="0.25">
      <c r="B24" s="93" t="s">
        <v>43</v>
      </c>
      <c r="C24" s="150"/>
      <c r="D24" s="150"/>
      <c r="E24" s="150"/>
      <c r="F24" s="150"/>
      <c r="G24" s="157"/>
      <c r="H24" s="157"/>
      <c r="I24" s="157"/>
    </row>
    <row r="25" spans="2:17" ht="15.75" x14ac:dyDescent="0.25">
      <c r="B25" t="s">
        <v>12</v>
      </c>
      <c r="C25" s="150"/>
      <c r="D25" s="150"/>
      <c r="E25" s="150"/>
      <c r="F25" s="150"/>
      <c r="G25" s="157"/>
      <c r="H25" s="157"/>
      <c r="I25" s="157"/>
    </row>
    <row r="26" spans="2:17" ht="15.75" x14ac:dyDescent="0.25">
      <c r="B26" t="s">
        <v>70</v>
      </c>
      <c r="C26" s="150"/>
      <c r="D26" s="150"/>
      <c r="E26" s="150"/>
      <c r="F26" s="150"/>
      <c r="G26" s="157"/>
      <c r="H26" s="157"/>
      <c r="I26" s="157"/>
    </row>
    <row r="27" spans="2:17" ht="15.75" x14ac:dyDescent="0.25">
      <c r="C27" s="150"/>
      <c r="D27" s="150"/>
      <c r="E27" s="150"/>
      <c r="F27" s="150"/>
      <c r="G27" s="157"/>
      <c r="H27" s="157"/>
      <c r="I27" s="157"/>
    </row>
    <row r="28" spans="2:17" ht="15.75" x14ac:dyDescent="0.25">
      <c r="B28" s="36" t="s">
        <v>71</v>
      </c>
    </row>
    <row r="30" spans="2:17" ht="15" customHeight="1" x14ac:dyDescent="0.25">
      <c r="B30" s="158"/>
      <c r="C30" s="1440" t="s">
        <v>57</v>
      </c>
      <c r="D30" s="1446" t="s">
        <v>58</v>
      </c>
      <c r="E30" s="1443"/>
      <c r="F30" s="1444"/>
      <c r="G30" s="1443" t="s">
        <v>59</v>
      </c>
      <c r="H30" s="1443"/>
      <c r="I30" s="1444"/>
    </row>
    <row r="31" spans="2:17" ht="15.75" x14ac:dyDescent="0.25">
      <c r="B31" s="159"/>
      <c r="C31" s="1441"/>
      <c r="D31" s="1445" t="s">
        <v>60</v>
      </c>
      <c r="E31" s="1443"/>
      <c r="F31" s="1444"/>
      <c r="G31" s="1445" t="s">
        <v>60</v>
      </c>
      <c r="H31" s="1443"/>
      <c r="I31" s="1444"/>
    </row>
    <row r="32" spans="2:17" ht="94.5" x14ac:dyDescent="0.25">
      <c r="B32" s="160"/>
      <c r="C32" s="1442"/>
      <c r="D32" s="116" t="s">
        <v>61</v>
      </c>
      <c r="E32" s="116" t="s">
        <v>62</v>
      </c>
      <c r="F32" s="116" t="s">
        <v>63</v>
      </c>
      <c r="G32" s="116" t="s">
        <v>61</v>
      </c>
      <c r="H32" s="117" t="s">
        <v>62</v>
      </c>
      <c r="I32" s="117" t="s">
        <v>63</v>
      </c>
    </row>
    <row r="33" spans="2:9" ht="15.75" x14ac:dyDescent="0.25">
      <c r="B33" s="118"/>
      <c r="C33" s="119"/>
      <c r="D33" s="121"/>
      <c r="E33" s="121"/>
      <c r="F33" s="121"/>
      <c r="G33" s="121"/>
      <c r="H33" s="161"/>
      <c r="I33" s="161"/>
    </row>
    <row r="34" spans="2:9" ht="15.75" x14ac:dyDescent="0.25">
      <c r="B34" s="63" t="s">
        <v>48</v>
      </c>
      <c r="C34" s="127">
        <v>1500</v>
      </c>
      <c r="D34" s="162">
        <v>0</v>
      </c>
      <c r="E34" s="162">
        <v>0</v>
      </c>
      <c r="F34" s="163">
        <v>30</v>
      </c>
      <c r="G34" s="129">
        <f>D34/$C34</f>
        <v>0</v>
      </c>
      <c r="H34" s="129">
        <f>E34/$C34</f>
        <v>0</v>
      </c>
      <c r="I34" s="130">
        <f>F34/$C34</f>
        <v>0.02</v>
      </c>
    </row>
    <row r="35" spans="2:9" ht="15.75" x14ac:dyDescent="0.25">
      <c r="B35" s="63" t="s">
        <v>49</v>
      </c>
      <c r="C35" s="127">
        <v>780</v>
      </c>
      <c r="D35" s="162">
        <v>10</v>
      </c>
      <c r="E35" s="162">
        <v>70</v>
      </c>
      <c r="F35" s="163">
        <v>540</v>
      </c>
      <c r="G35" s="129">
        <f t="shared" ref="G35:I38" si="2">D35/$C35</f>
        <v>1.282051282051282E-2</v>
      </c>
      <c r="H35" s="130">
        <f t="shared" si="2"/>
        <v>8.9743589743589744E-2</v>
      </c>
      <c r="I35" s="130">
        <f t="shared" si="2"/>
        <v>0.69230769230769229</v>
      </c>
    </row>
    <row r="36" spans="2:9" ht="15.75" x14ac:dyDescent="0.25">
      <c r="B36" s="63" t="s">
        <v>50</v>
      </c>
      <c r="C36" s="127">
        <v>190</v>
      </c>
      <c r="D36" s="162">
        <v>0</v>
      </c>
      <c r="E36" s="162">
        <v>0</v>
      </c>
      <c r="F36" s="163">
        <v>50</v>
      </c>
      <c r="G36" s="129">
        <f t="shared" si="2"/>
        <v>0</v>
      </c>
      <c r="H36" s="130">
        <f t="shared" si="2"/>
        <v>0</v>
      </c>
      <c r="I36" s="164">
        <f t="shared" si="2"/>
        <v>0.26315789473684209</v>
      </c>
    </row>
    <row r="37" spans="2:9" ht="15.75" x14ac:dyDescent="0.25">
      <c r="B37" s="137"/>
      <c r="C37" s="140"/>
      <c r="D37" s="139"/>
      <c r="E37" s="140"/>
      <c r="F37" s="139"/>
      <c r="G37" s="165"/>
      <c r="H37" s="159"/>
      <c r="I37" s="139"/>
    </row>
    <row r="38" spans="2:9" ht="15.75" x14ac:dyDescent="0.25">
      <c r="B38" s="143" t="s">
        <v>39</v>
      </c>
      <c r="C38" s="166">
        <v>2470</v>
      </c>
      <c r="D38" s="167">
        <v>10</v>
      </c>
      <c r="E38" s="167">
        <v>70</v>
      </c>
      <c r="F38" s="168">
        <v>620</v>
      </c>
      <c r="G38" s="169">
        <f>D38/$C38</f>
        <v>4.048582995951417E-3</v>
      </c>
      <c r="H38" s="169">
        <f t="shared" si="2"/>
        <v>2.8340080971659919E-2</v>
      </c>
      <c r="I38" s="170">
        <f>F38/$C38</f>
        <v>0.25101214574898784</v>
      </c>
    </row>
    <row r="39" spans="2:9" ht="15.75" x14ac:dyDescent="0.25">
      <c r="B39" s="171"/>
      <c r="C39" s="137"/>
      <c r="D39" s="172"/>
      <c r="E39" s="172"/>
      <c r="F39" s="172"/>
      <c r="G39" s="137"/>
      <c r="H39" s="139"/>
      <c r="I39" s="173"/>
    </row>
    <row r="40" spans="2:9" ht="15.75" x14ac:dyDescent="0.25">
      <c r="B40" s="90" t="s">
        <v>69</v>
      </c>
    </row>
    <row r="41" spans="2:9" x14ac:dyDescent="0.25">
      <c r="B41" s="93" t="s">
        <v>43</v>
      </c>
    </row>
    <row r="42" spans="2:9" x14ac:dyDescent="0.25">
      <c r="B42" t="s">
        <v>12</v>
      </c>
    </row>
    <row r="43" spans="2:9" x14ac:dyDescent="0.25">
      <c r="B43" t="s">
        <v>70</v>
      </c>
    </row>
    <row r="45" spans="2:9" ht="15.75" x14ac:dyDescent="0.25">
      <c r="B45" s="36" t="s">
        <v>72</v>
      </c>
    </row>
    <row r="47" spans="2:9" ht="15.75" customHeight="1" x14ac:dyDescent="0.25">
      <c r="B47" s="113"/>
      <c r="C47" s="1440" t="s">
        <v>73</v>
      </c>
      <c r="D47" s="1443" t="s">
        <v>74</v>
      </c>
      <c r="E47" s="1443"/>
      <c r="F47" s="1444"/>
      <c r="G47" s="1443" t="s">
        <v>75</v>
      </c>
      <c r="H47" s="1443"/>
      <c r="I47" s="1444"/>
    </row>
    <row r="48" spans="2:9" ht="15.75" x14ac:dyDescent="0.25">
      <c r="B48" s="114"/>
      <c r="C48" s="1441"/>
      <c r="D48" s="1445" t="s">
        <v>60</v>
      </c>
      <c r="E48" s="1443"/>
      <c r="F48" s="1444"/>
      <c r="G48" s="1445" t="s">
        <v>60</v>
      </c>
      <c r="H48" s="1443"/>
      <c r="I48" s="1444"/>
    </row>
    <row r="49" spans="2:10" ht="94.5" x14ac:dyDescent="0.25">
      <c r="B49" s="115"/>
      <c r="C49" s="1442"/>
      <c r="D49" s="116" t="s">
        <v>76</v>
      </c>
      <c r="E49" s="116" t="s">
        <v>77</v>
      </c>
      <c r="F49" s="116" t="s">
        <v>78</v>
      </c>
      <c r="G49" s="116" t="s">
        <v>79</v>
      </c>
      <c r="H49" s="116" t="s">
        <v>80</v>
      </c>
      <c r="I49" s="117" t="s">
        <v>81</v>
      </c>
    </row>
    <row r="50" spans="2:10" ht="15.75" x14ac:dyDescent="0.25">
      <c r="B50" s="118"/>
      <c r="C50" s="118"/>
      <c r="D50" s="118"/>
      <c r="E50" s="119"/>
      <c r="F50" s="120"/>
      <c r="G50" s="118"/>
      <c r="H50" s="119"/>
      <c r="I50" s="121"/>
    </row>
    <row r="51" spans="2:10" ht="15.75" x14ac:dyDescent="0.25">
      <c r="B51" s="58" t="s">
        <v>64</v>
      </c>
      <c r="C51" s="122"/>
      <c r="D51" s="122"/>
      <c r="E51" s="123"/>
      <c r="F51" s="124"/>
      <c r="G51" s="122"/>
      <c r="H51" s="123"/>
      <c r="I51" s="125"/>
    </row>
    <row r="52" spans="2:10" ht="15.75" x14ac:dyDescent="0.25">
      <c r="B52" s="63" t="s">
        <v>30</v>
      </c>
      <c r="C52" s="126">
        <v>33660</v>
      </c>
      <c r="D52" s="126">
        <v>10</v>
      </c>
      <c r="E52" s="127">
        <v>40</v>
      </c>
      <c r="F52" s="128">
        <v>710</v>
      </c>
      <c r="G52" s="174">
        <f>D52/$C52</f>
        <v>2.9708853238265005E-4</v>
      </c>
      <c r="H52" s="175">
        <f>E52/$C52</f>
        <v>1.1883541295306002E-3</v>
      </c>
      <c r="I52" s="176">
        <f>F52/$C52</f>
        <v>2.1093285799168152E-2</v>
      </c>
      <c r="J52" s="107"/>
    </row>
    <row r="53" spans="2:10" ht="15.75" x14ac:dyDescent="0.25">
      <c r="B53" s="63" t="s">
        <v>31</v>
      </c>
      <c r="C53" s="126">
        <v>11860</v>
      </c>
      <c r="D53" s="126">
        <v>20</v>
      </c>
      <c r="E53" s="127">
        <v>50</v>
      </c>
      <c r="F53" s="131">
        <v>190</v>
      </c>
      <c r="G53" s="174">
        <f t="shared" ref="G53:I65" si="3">D53/$C53</f>
        <v>1.6863406408094434E-3</v>
      </c>
      <c r="H53" s="175">
        <f t="shared" si="3"/>
        <v>4.2158516020236085E-3</v>
      </c>
      <c r="I53" s="177">
        <f t="shared" si="3"/>
        <v>1.6020236087689713E-2</v>
      </c>
    </row>
    <row r="54" spans="2:10" ht="15.75" x14ac:dyDescent="0.25">
      <c r="B54" s="63" t="s">
        <v>32</v>
      </c>
      <c r="C54" s="126">
        <v>46410</v>
      </c>
      <c r="D54" s="126">
        <v>90</v>
      </c>
      <c r="E54" s="127">
        <v>200</v>
      </c>
      <c r="F54" s="131">
        <v>470</v>
      </c>
      <c r="G54" s="174">
        <f t="shared" si="3"/>
        <v>1.9392372333548805E-3</v>
      </c>
      <c r="H54" s="175">
        <f t="shared" si="3"/>
        <v>4.3094160741219568E-3</v>
      </c>
      <c r="I54" s="177">
        <f t="shared" si="3"/>
        <v>1.0127127774186598E-2</v>
      </c>
    </row>
    <row r="55" spans="2:10" ht="15.75" x14ac:dyDescent="0.25">
      <c r="B55" s="63" t="s">
        <v>33</v>
      </c>
      <c r="C55" s="126">
        <v>3800</v>
      </c>
      <c r="D55" s="126">
        <v>0</v>
      </c>
      <c r="E55" s="127">
        <v>0</v>
      </c>
      <c r="F55" s="131">
        <v>0</v>
      </c>
      <c r="G55" s="174">
        <f t="shared" si="3"/>
        <v>0</v>
      </c>
      <c r="H55" s="175">
        <f t="shared" si="3"/>
        <v>0</v>
      </c>
      <c r="I55" s="177">
        <f t="shared" si="3"/>
        <v>0</v>
      </c>
    </row>
    <row r="56" spans="2:10" ht="15.75" x14ac:dyDescent="0.25">
      <c r="B56" s="69" t="s">
        <v>34</v>
      </c>
      <c r="C56" s="132">
        <v>145810</v>
      </c>
      <c r="D56" s="132">
        <v>20</v>
      </c>
      <c r="E56" s="178">
        <v>110</v>
      </c>
      <c r="F56" s="179">
        <v>1880</v>
      </c>
      <c r="G56" s="180">
        <f t="shared" si="3"/>
        <v>1.3716480351141897E-4</v>
      </c>
      <c r="H56" s="181">
        <f t="shared" si="3"/>
        <v>7.5440641931280431E-4</v>
      </c>
      <c r="I56" s="182">
        <f t="shared" si="3"/>
        <v>1.2893491530073383E-2</v>
      </c>
    </row>
    <row r="57" spans="2:10" ht="15.75" x14ac:dyDescent="0.25">
      <c r="B57" s="63" t="s">
        <v>65</v>
      </c>
      <c r="C57" s="126">
        <v>36520</v>
      </c>
      <c r="D57" s="183">
        <v>10</v>
      </c>
      <c r="E57" s="127">
        <v>40</v>
      </c>
      <c r="F57" s="128">
        <v>530</v>
      </c>
      <c r="G57" s="174">
        <f t="shared" si="3"/>
        <v>2.7382256297918948E-4</v>
      </c>
      <c r="H57" s="175">
        <f t="shared" si="3"/>
        <v>1.0952902519167579E-3</v>
      </c>
      <c r="I57" s="177">
        <f t="shared" si="3"/>
        <v>1.4512595837897043E-2</v>
      </c>
    </row>
    <row r="58" spans="2:10" ht="15.75" x14ac:dyDescent="0.25">
      <c r="B58" s="63" t="s">
        <v>66</v>
      </c>
      <c r="C58" s="126">
        <v>109290</v>
      </c>
      <c r="D58" s="126">
        <v>10</v>
      </c>
      <c r="E58" s="127">
        <v>80</v>
      </c>
      <c r="F58" s="131">
        <v>1350</v>
      </c>
      <c r="G58" s="174">
        <f t="shared" si="3"/>
        <v>9.1499679751120869E-5</v>
      </c>
      <c r="H58" s="175">
        <f t="shared" si="3"/>
        <v>7.3199743800896695E-4</v>
      </c>
      <c r="I58" s="177">
        <f t="shared" si="3"/>
        <v>1.2352456766401317E-2</v>
      </c>
    </row>
    <row r="59" spans="2:10" ht="15.75" x14ac:dyDescent="0.25">
      <c r="B59" s="69" t="s">
        <v>37</v>
      </c>
      <c r="C59" s="132">
        <v>52550</v>
      </c>
      <c r="D59" s="184">
        <v>0</v>
      </c>
      <c r="E59" s="185">
        <v>0</v>
      </c>
      <c r="F59" s="179">
        <v>10</v>
      </c>
      <c r="G59" s="180">
        <f t="shared" si="3"/>
        <v>0</v>
      </c>
      <c r="H59" s="181">
        <f t="shared" si="3"/>
        <v>0</v>
      </c>
      <c r="I59" s="182">
        <f t="shared" si="3"/>
        <v>1.9029495718363463E-4</v>
      </c>
    </row>
    <row r="60" spans="2:10" ht="15.75" x14ac:dyDescent="0.25">
      <c r="B60" s="63" t="s">
        <v>65</v>
      </c>
      <c r="C60" s="126">
        <v>41020</v>
      </c>
      <c r="D60" s="183">
        <v>0</v>
      </c>
      <c r="E60" s="186">
        <v>0</v>
      </c>
      <c r="F60" s="131">
        <v>0</v>
      </c>
      <c r="G60" s="174">
        <f t="shared" si="3"/>
        <v>0</v>
      </c>
      <c r="H60" s="175">
        <f t="shared" si="3"/>
        <v>0</v>
      </c>
      <c r="I60" s="177">
        <f t="shared" si="3"/>
        <v>0</v>
      </c>
    </row>
    <row r="61" spans="2:10" ht="15.75" x14ac:dyDescent="0.25">
      <c r="B61" s="63" t="s">
        <v>66</v>
      </c>
      <c r="C61" s="126">
        <v>11530</v>
      </c>
      <c r="D61" s="183">
        <v>0</v>
      </c>
      <c r="E61" s="127">
        <v>0</v>
      </c>
      <c r="F61" s="131">
        <v>0</v>
      </c>
      <c r="G61" s="174">
        <f t="shared" si="3"/>
        <v>0</v>
      </c>
      <c r="H61" s="175">
        <f t="shared" si="3"/>
        <v>0</v>
      </c>
      <c r="I61" s="177">
        <f t="shared" si="3"/>
        <v>0</v>
      </c>
    </row>
    <row r="62" spans="2:10" ht="15.75" x14ac:dyDescent="0.25">
      <c r="B62" s="63" t="s">
        <v>38</v>
      </c>
      <c r="C62" s="127">
        <v>5600</v>
      </c>
      <c r="D62" s="126">
        <v>0</v>
      </c>
      <c r="E62" s="187">
        <v>0</v>
      </c>
      <c r="F62" s="131">
        <v>10</v>
      </c>
      <c r="G62" s="174">
        <f t="shared" si="3"/>
        <v>0</v>
      </c>
      <c r="H62" s="175">
        <f t="shared" si="3"/>
        <v>0</v>
      </c>
      <c r="I62" s="177">
        <f t="shared" si="3"/>
        <v>1.7857142857142857E-3</v>
      </c>
    </row>
    <row r="63" spans="2:10" ht="15.75" x14ac:dyDescent="0.25">
      <c r="B63" s="137"/>
      <c r="C63" s="138"/>
      <c r="D63" s="126"/>
      <c r="E63" s="187"/>
      <c r="F63" s="188"/>
      <c r="G63" s="189"/>
      <c r="H63" s="175"/>
      <c r="I63" s="190"/>
    </row>
    <row r="64" spans="2:10" ht="15.75" x14ac:dyDescent="0.25">
      <c r="B64" s="143" t="s">
        <v>39</v>
      </c>
      <c r="C64" s="144">
        <v>299690</v>
      </c>
      <c r="D64" s="144">
        <v>120</v>
      </c>
      <c r="E64" s="191">
        <v>370</v>
      </c>
      <c r="F64" s="192">
        <v>2550</v>
      </c>
      <c r="G64" s="193">
        <f>D64/$C64</f>
        <v>4.004137608862491E-4</v>
      </c>
      <c r="H64" s="194">
        <f t="shared" si="3"/>
        <v>1.2346090960659347E-3</v>
      </c>
      <c r="I64" s="195">
        <f t="shared" si="3"/>
        <v>8.5087924188327942E-3</v>
      </c>
    </row>
    <row r="65" spans="2:9" ht="15.75" x14ac:dyDescent="0.25">
      <c r="B65" s="148" t="s">
        <v>67</v>
      </c>
      <c r="C65" s="145">
        <v>253280</v>
      </c>
      <c r="D65" s="145">
        <v>40</v>
      </c>
      <c r="E65" s="149">
        <v>170</v>
      </c>
      <c r="F65" s="150">
        <v>2080</v>
      </c>
      <c r="G65" s="193">
        <f>D65/$C65</f>
        <v>1.5792798483891344E-4</v>
      </c>
      <c r="H65" s="196">
        <f t="shared" si="3"/>
        <v>6.7119393556538216E-4</v>
      </c>
      <c r="I65" s="197">
        <f>F65/$C65</f>
        <v>8.2122552116234999E-3</v>
      </c>
    </row>
    <row r="66" spans="2:9" ht="15.75" x14ac:dyDescent="0.25">
      <c r="B66" s="151" t="s">
        <v>68</v>
      </c>
      <c r="C66" s="152">
        <v>219620</v>
      </c>
      <c r="D66" s="152">
        <v>20</v>
      </c>
      <c r="E66" s="152">
        <v>130</v>
      </c>
      <c r="F66" s="152">
        <v>1370</v>
      </c>
      <c r="G66" s="198">
        <f t="shared" ref="G66" si="4">D66/$C66</f>
        <v>9.1066387396411986E-5</v>
      </c>
      <c r="H66" s="199">
        <f>E66/$C66</f>
        <v>5.9193151807667788E-4</v>
      </c>
      <c r="I66" s="200">
        <f t="shared" ref="I66" si="5">F66/$C66</f>
        <v>6.2380475366542211E-3</v>
      </c>
    </row>
    <row r="67" spans="2:9" ht="15.75" x14ac:dyDescent="0.25">
      <c r="B67" s="90" t="s">
        <v>69</v>
      </c>
      <c r="C67" s="68"/>
    </row>
    <row r="68" spans="2:9" x14ac:dyDescent="0.25">
      <c r="C68" s="68"/>
    </row>
    <row r="69" spans="2:9" x14ac:dyDescent="0.25">
      <c r="B69" t="s">
        <v>12</v>
      </c>
    </row>
    <row r="70" spans="2:9" x14ac:dyDescent="0.25">
      <c r="B70" t="s">
        <v>82</v>
      </c>
    </row>
    <row r="71" spans="2:9" x14ac:dyDescent="0.25">
      <c r="B71" s="93" t="s">
        <v>43</v>
      </c>
    </row>
    <row r="75" spans="2:9" ht="15.75" x14ac:dyDescent="0.25">
      <c r="B75" s="36" t="s">
        <v>83</v>
      </c>
    </row>
    <row r="77" spans="2:9" ht="15" customHeight="1" x14ac:dyDescent="0.25">
      <c r="B77" s="158"/>
      <c r="C77" s="1440" t="s">
        <v>73</v>
      </c>
      <c r="D77" s="1443" t="s">
        <v>74</v>
      </c>
      <c r="E77" s="1443"/>
      <c r="F77" s="1444"/>
      <c r="G77" s="1443" t="s">
        <v>75</v>
      </c>
      <c r="H77" s="1443"/>
      <c r="I77" s="1444"/>
    </row>
    <row r="78" spans="2:9" ht="15.75" x14ac:dyDescent="0.25">
      <c r="B78" s="159"/>
      <c r="C78" s="1441"/>
      <c r="D78" s="1445" t="s">
        <v>60</v>
      </c>
      <c r="E78" s="1443"/>
      <c r="F78" s="1444"/>
      <c r="G78" s="1445" t="s">
        <v>60</v>
      </c>
      <c r="H78" s="1443"/>
      <c r="I78" s="1444"/>
    </row>
    <row r="79" spans="2:9" ht="94.5" x14ac:dyDescent="0.25">
      <c r="B79" s="160"/>
      <c r="C79" s="1442"/>
      <c r="D79" s="116" t="s">
        <v>76</v>
      </c>
      <c r="E79" s="116" t="s">
        <v>77</v>
      </c>
      <c r="F79" s="116" t="s">
        <v>78</v>
      </c>
      <c r="G79" s="116" t="s">
        <v>79</v>
      </c>
      <c r="H79" s="116" t="s">
        <v>80</v>
      </c>
      <c r="I79" s="117" t="s">
        <v>81</v>
      </c>
    </row>
    <row r="80" spans="2:9" ht="15.75" x14ac:dyDescent="0.25">
      <c r="B80" s="118"/>
      <c r="C80" s="119"/>
      <c r="D80" s="121"/>
      <c r="E80" s="121"/>
      <c r="F80" s="121"/>
      <c r="G80" s="201"/>
      <c r="H80" s="202"/>
      <c r="I80" s="202"/>
    </row>
    <row r="81" spans="2:10" ht="15.75" x14ac:dyDescent="0.25">
      <c r="B81" s="63" t="s">
        <v>48</v>
      </c>
      <c r="C81" s="127">
        <v>77070</v>
      </c>
      <c r="D81" s="162">
        <v>0</v>
      </c>
      <c r="E81" s="162">
        <v>0</v>
      </c>
      <c r="F81" s="163">
        <v>70</v>
      </c>
      <c r="G81" s="174">
        <f>D81/$C81</f>
        <v>0</v>
      </c>
      <c r="H81" s="174">
        <f>E81/$C81</f>
        <v>0</v>
      </c>
      <c r="I81" s="174">
        <f>F81/$C81</f>
        <v>9.0826521344232513E-4</v>
      </c>
      <c r="J81" s="107"/>
    </row>
    <row r="82" spans="2:10" ht="15.75" x14ac:dyDescent="0.25">
      <c r="B82" s="63" t="s">
        <v>49</v>
      </c>
      <c r="C82" s="127">
        <v>58850</v>
      </c>
      <c r="D82" s="162">
        <v>10</v>
      </c>
      <c r="E82" s="162">
        <v>110</v>
      </c>
      <c r="F82" s="163">
        <v>1680</v>
      </c>
      <c r="G82" s="174">
        <f t="shared" ref="G82:I83" si="6">D82/$C82</f>
        <v>1.6992353440951571E-4</v>
      </c>
      <c r="H82" s="175">
        <f t="shared" si="6"/>
        <v>1.869158878504673E-3</v>
      </c>
      <c r="I82" s="177">
        <f t="shared" si="6"/>
        <v>2.854715378079864E-2</v>
      </c>
    </row>
    <row r="83" spans="2:10" ht="15.75" x14ac:dyDescent="0.25">
      <c r="B83" s="63" t="s">
        <v>50</v>
      </c>
      <c r="C83" s="127">
        <v>9880</v>
      </c>
      <c r="D83" s="162">
        <v>0</v>
      </c>
      <c r="E83" s="162">
        <v>0</v>
      </c>
      <c r="F83" s="163">
        <v>120</v>
      </c>
      <c r="G83" s="174">
        <f t="shared" si="6"/>
        <v>0</v>
      </c>
      <c r="H83" s="175">
        <f t="shared" si="6"/>
        <v>0</v>
      </c>
      <c r="I83" s="177">
        <f t="shared" si="6"/>
        <v>1.2145748987854251E-2</v>
      </c>
    </row>
    <row r="84" spans="2:10" ht="15.75" x14ac:dyDescent="0.25">
      <c r="B84" s="63"/>
      <c r="C84" s="137"/>
      <c r="D84" s="167"/>
      <c r="E84" s="203"/>
      <c r="F84" s="168"/>
      <c r="G84" s="175"/>
      <c r="H84" s="204"/>
      <c r="I84" s="205"/>
    </row>
    <row r="85" spans="2:10" ht="15.75" x14ac:dyDescent="0.25">
      <c r="B85" s="143" t="s">
        <v>39</v>
      </c>
      <c r="C85" s="191">
        <v>145800</v>
      </c>
      <c r="D85" s="206">
        <v>20</v>
      </c>
      <c r="E85" s="206">
        <v>110</v>
      </c>
      <c r="F85" s="207">
        <v>1880</v>
      </c>
      <c r="G85" s="169">
        <f>D85/$C85</f>
        <v>1.3717421124828533E-4</v>
      </c>
      <c r="H85" s="169">
        <f>E85/$C85</f>
        <v>7.5445816186556929E-4</v>
      </c>
      <c r="I85" s="170">
        <f>F85/$C85</f>
        <v>1.2894375857338821E-2</v>
      </c>
    </row>
    <row r="86" spans="2:10" ht="15.75" x14ac:dyDescent="0.25">
      <c r="B86" s="171"/>
      <c r="C86" s="137"/>
      <c r="D86" s="172"/>
      <c r="E86" s="172"/>
      <c r="F86" s="172"/>
      <c r="G86" s="137"/>
      <c r="H86" s="139"/>
      <c r="I86" s="173"/>
    </row>
    <row r="87" spans="2:10" ht="15.75" x14ac:dyDescent="0.25">
      <c r="B87" s="90" t="s">
        <v>69</v>
      </c>
    </row>
    <row r="89" spans="2:10" x14ac:dyDescent="0.25">
      <c r="B89" t="s">
        <v>881</v>
      </c>
    </row>
    <row r="90" spans="2:10" x14ac:dyDescent="0.25">
      <c r="B90" s="93" t="s">
        <v>43</v>
      </c>
    </row>
    <row r="91" spans="2:10" x14ac:dyDescent="0.25">
      <c r="B91" t="s">
        <v>12</v>
      </c>
    </row>
  </sheetData>
  <mergeCells count="20">
    <mergeCell ref="C30:C32"/>
    <mergeCell ref="D30:F30"/>
    <mergeCell ref="G30:I30"/>
    <mergeCell ref="D31:F31"/>
    <mergeCell ref="G31:I31"/>
    <mergeCell ref="C3:C5"/>
    <mergeCell ref="D3:F3"/>
    <mergeCell ref="G3:I3"/>
    <mergeCell ref="D4:F4"/>
    <mergeCell ref="G4:I4"/>
    <mergeCell ref="C77:C79"/>
    <mergeCell ref="D77:F77"/>
    <mergeCell ref="G77:I77"/>
    <mergeCell ref="D78:F78"/>
    <mergeCell ref="G78:I78"/>
    <mergeCell ref="C47:C49"/>
    <mergeCell ref="D47:F47"/>
    <mergeCell ref="G47:I47"/>
    <mergeCell ref="D48:F48"/>
    <mergeCell ref="G48:I48"/>
  </mergeCells>
  <conditionalFormatting sqref="G85:I85">
    <cfRule type="expression" dxfId="19" priority="1" stopIfTrue="1">
      <formula>D85&lt;11</formula>
    </cfRule>
  </conditionalFormatting>
  <conditionalFormatting sqref="G64:I66">
    <cfRule type="expression" dxfId="18" priority="2" stopIfTrue="1">
      <formula>D64&lt;11</formula>
    </cfRule>
  </conditionalFormatting>
  <conditionalFormatting sqref="G38:I38 G20:G22">
    <cfRule type="expression" dxfId="17" priority="3" stopIfTrue="1">
      <formula>#REF!&lt;11</formula>
    </cfRule>
  </conditionalFormatting>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F57"/>
  <sheetViews>
    <sheetView workbookViewId="0">
      <selection activeCell="B2" sqref="B2"/>
    </sheetView>
  </sheetViews>
  <sheetFormatPr defaultRowHeight="15" x14ac:dyDescent="0.25"/>
  <cols>
    <col min="1" max="1" width="3.7109375" customWidth="1"/>
    <col min="2" max="2" width="48.5703125" customWidth="1"/>
    <col min="3" max="3" width="10.7109375" customWidth="1"/>
    <col min="4" max="5" width="13.85546875" customWidth="1"/>
    <col min="6" max="7" width="14.7109375" customWidth="1"/>
    <col min="8" max="17" width="13.5703125" customWidth="1"/>
    <col min="20" max="20" width="12.7109375" customWidth="1"/>
  </cols>
  <sheetData>
    <row r="1" spans="2:32" ht="15.75" customHeight="1" x14ac:dyDescent="0.25">
      <c r="B1" s="1419" t="s">
        <v>1120</v>
      </c>
      <c r="C1" s="1419"/>
      <c r="D1" s="1419"/>
      <c r="E1" s="1419"/>
      <c r="F1" s="1419"/>
      <c r="G1" s="1419"/>
      <c r="H1" s="1419"/>
      <c r="I1" s="1419"/>
      <c r="J1" s="1419"/>
      <c r="K1" s="1419"/>
      <c r="L1" s="1419"/>
      <c r="M1" s="1419"/>
      <c r="N1" s="1419"/>
      <c r="O1" s="1419"/>
      <c r="P1" s="1419"/>
      <c r="Q1" s="1419"/>
    </row>
    <row r="2" spans="2:32" x14ac:dyDescent="0.25">
      <c r="B2" s="95"/>
    </row>
    <row r="3" spans="2:32" ht="15.75" customHeight="1" x14ac:dyDescent="0.25">
      <c r="B3" s="96"/>
      <c r="C3" s="208"/>
      <c r="D3" s="1420" t="s">
        <v>84</v>
      </c>
      <c r="E3" s="1420"/>
      <c r="F3" s="1420"/>
      <c r="G3" s="1420"/>
      <c r="H3" s="1421"/>
      <c r="I3" s="1421"/>
      <c r="J3" s="1421"/>
      <c r="K3" s="1421"/>
      <c r="L3" s="1421"/>
      <c r="M3" s="1421"/>
      <c r="N3" s="1421"/>
      <c r="O3" s="1421"/>
      <c r="P3" s="1421"/>
      <c r="Q3" s="1421"/>
    </row>
    <row r="4" spans="2:32" ht="15.75" customHeight="1" x14ac:dyDescent="0.25">
      <c r="B4" s="49"/>
      <c r="C4" s="209"/>
      <c r="D4" s="1423" t="s">
        <v>85</v>
      </c>
      <c r="E4" s="1423" t="s">
        <v>86</v>
      </c>
      <c r="F4" s="1423" t="s">
        <v>87</v>
      </c>
      <c r="G4" s="1423" t="s">
        <v>88</v>
      </c>
      <c r="H4" s="1416" t="s">
        <v>22</v>
      </c>
      <c r="I4" s="1417"/>
      <c r="J4" s="1416" t="s">
        <v>23</v>
      </c>
      <c r="K4" s="1417"/>
      <c r="L4" s="1425" t="s">
        <v>24</v>
      </c>
      <c r="M4" s="1417"/>
      <c r="N4" s="1416" t="s">
        <v>89</v>
      </c>
      <c r="O4" s="1417"/>
      <c r="P4" s="1416" t="s">
        <v>90</v>
      </c>
      <c r="Q4" s="1417"/>
    </row>
    <row r="5" spans="2:32" ht="79.5" customHeight="1" x14ac:dyDescent="0.25">
      <c r="B5" s="49"/>
      <c r="C5" s="209"/>
      <c r="D5" s="1424"/>
      <c r="E5" s="1424"/>
      <c r="F5" s="1424"/>
      <c r="G5" s="1424"/>
      <c r="H5" s="50" t="s">
        <v>91</v>
      </c>
      <c r="I5" s="51" t="s">
        <v>92</v>
      </c>
      <c r="J5" s="50" t="s">
        <v>91</v>
      </c>
      <c r="K5" s="51" t="s">
        <v>92</v>
      </c>
      <c r="L5" s="50" t="s">
        <v>91</v>
      </c>
      <c r="M5" s="51" t="s">
        <v>92</v>
      </c>
      <c r="N5" s="50" t="s">
        <v>91</v>
      </c>
      <c r="O5" s="51" t="s">
        <v>92</v>
      </c>
      <c r="P5" s="50" t="s">
        <v>91</v>
      </c>
      <c r="Q5" s="51" t="s">
        <v>92</v>
      </c>
    </row>
    <row r="6" spans="2:32" ht="15.75" x14ac:dyDescent="0.25">
      <c r="B6" s="54"/>
      <c r="C6" s="56"/>
      <c r="D6" s="55"/>
      <c r="E6" s="55"/>
      <c r="F6" s="55"/>
      <c r="G6" s="55"/>
      <c r="H6" s="56"/>
      <c r="I6" s="57"/>
      <c r="J6" s="54"/>
      <c r="K6" s="57"/>
      <c r="L6" s="56"/>
      <c r="M6" s="56"/>
      <c r="N6" s="54"/>
      <c r="O6" s="57"/>
      <c r="P6" s="56"/>
      <c r="Q6" s="57"/>
    </row>
    <row r="7" spans="2:32" ht="15.75" x14ac:dyDescent="0.25">
      <c r="B7" s="58" t="s">
        <v>29</v>
      </c>
      <c r="C7" s="210"/>
      <c r="D7" s="55"/>
      <c r="E7" s="55"/>
      <c r="F7" s="55"/>
      <c r="G7" s="55"/>
      <c r="H7" s="60"/>
      <c r="I7" s="61"/>
      <c r="J7" s="62"/>
      <c r="K7" s="61"/>
      <c r="L7" s="60"/>
      <c r="M7" s="60"/>
      <c r="N7" s="62"/>
      <c r="O7" s="61"/>
      <c r="P7" s="60"/>
      <c r="Q7" s="61"/>
    </row>
    <row r="8" spans="2:32" s="93" customFormat="1" ht="15.75" x14ac:dyDescent="0.25">
      <c r="B8" s="63" t="s">
        <v>30</v>
      </c>
      <c r="C8" s="210"/>
      <c r="D8" s="64">
        <v>16410</v>
      </c>
      <c r="E8" s="64">
        <v>15720</v>
      </c>
      <c r="F8" s="64">
        <v>20430</v>
      </c>
      <c r="G8" s="64">
        <v>16470</v>
      </c>
      <c r="H8" s="211">
        <v>690</v>
      </c>
      <c r="I8" s="212">
        <v>3960</v>
      </c>
      <c r="J8" s="67">
        <v>2760</v>
      </c>
      <c r="K8" s="212">
        <v>3180</v>
      </c>
      <c r="L8" s="67">
        <v>2660</v>
      </c>
      <c r="M8" s="212">
        <v>2980</v>
      </c>
      <c r="N8" s="67">
        <v>9850</v>
      </c>
      <c r="O8" s="212">
        <v>9850</v>
      </c>
      <c r="P8" s="211">
        <v>460</v>
      </c>
      <c r="Q8" s="212">
        <v>460</v>
      </c>
    </row>
    <row r="9" spans="2:32" ht="15.75" x14ac:dyDescent="0.25">
      <c r="B9" s="63" t="s">
        <v>31</v>
      </c>
      <c r="C9" s="213"/>
      <c r="D9" s="64">
        <v>1670</v>
      </c>
      <c r="E9" s="64">
        <v>1630</v>
      </c>
      <c r="F9" s="64">
        <v>4930</v>
      </c>
      <c r="G9" s="64">
        <v>2000</v>
      </c>
      <c r="H9" s="211">
        <v>40</v>
      </c>
      <c r="I9" s="212">
        <v>2930</v>
      </c>
      <c r="J9" s="67">
        <v>80</v>
      </c>
      <c r="K9" s="212">
        <v>290</v>
      </c>
      <c r="L9" s="67">
        <v>60</v>
      </c>
      <c r="M9" s="212">
        <v>220</v>
      </c>
      <c r="N9" s="67">
        <v>1010</v>
      </c>
      <c r="O9" s="212">
        <v>1010</v>
      </c>
      <c r="P9" s="67">
        <v>490</v>
      </c>
      <c r="Q9" s="212">
        <v>490</v>
      </c>
      <c r="R9" s="214"/>
      <c r="S9" s="93"/>
      <c r="T9" s="93"/>
      <c r="U9" s="93"/>
      <c r="V9" s="93"/>
      <c r="W9" s="93"/>
      <c r="X9" s="93"/>
      <c r="Y9" s="93"/>
      <c r="Z9" s="93"/>
      <c r="AA9" s="93"/>
      <c r="AB9" s="93"/>
      <c r="AC9" s="93"/>
      <c r="AD9" s="93"/>
      <c r="AE9" s="93"/>
      <c r="AF9" s="93"/>
    </row>
    <row r="10" spans="2:32" ht="15.75" x14ac:dyDescent="0.25">
      <c r="B10" s="63" t="s">
        <v>32</v>
      </c>
      <c r="C10" s="213"/>
      <c r="D10" s="64">
        <v>10070</v>
      </c>
      <c r="E10" s="64">
        <v>9950</v>
      </c>
      <c r="F10" s="64">
        <v>31200</v>
      </c>
      <c r="G10" s="64">
        <v>21990</v>
      </c>
      <c r="H10" s="215">
        <v>120</v>
      </c>
      <c r="I10" s="212">
        <v>9210</v>
      </c>
      <c r="J10" s="67">
        <v>150</v>
      </c>
      <c r="K10" s="212">
        <v>6770</v>
      </c>
      <c r="L10" s="67">
        <v>110</v>
      </c>
      <c r="M10" s="212">
        <v>5530</v>
      </c>
      <c r="N10" s="67">
        <v>9540</v>
      </c>
      <c r="O10" s="212">
        <v>9540</v>
      </c>
      <c r="P10" s="67">
        <v>150</v>
      </c>
      <c r="Q10" s="212">
        <v>150</v>
      </c>
      <c r="R10" s="214"/>
      <c r="S10" s="93"/>
      <c r="T10" s="93"/>
      <c r="U10" s="93"/>
      <c r="V10" s="93"/>
      <c r="W10" s="93"/>
      <c r="X10" s="93"/>
      <c r="Y10" s="93"/>
      <c r="Z10" s="93"/>
      <c r="AA10" s="93"/>
      <c r="AB10" s="93"/>
      <c r="AC10" s="93"/>
      <c r="AD10" s="93"/>
      <c r="AE10" s="93"/>
      <c r="AF10" s="93"/>
    </row>
    <row r="11" spans="2:32" ht="15.75" x14ac:dyDescent="0.25">
      <c r="B11" s="63" t="s">
        <v>33</v>
      </c>
      <c r="C11" s="213"/>
      <c r="D11" s="64">
        <v>3170</v>
      </c>
      <c r="E11" s="64">
        <v>3170</v>
      </c>
      <c r="F11" s="64">
        <v>3680</v>
      </c>
      <c r="G11" s="64">
        <v>3590</v>
      </c>
      <c r="H11" s="211">
        <v>10</v>
      </c>
      <c r="I11" s="212">
        <v>100</v>
      </c>
      <c r="J11" s="67">
        <v>60</v>
      </c>
      <c r="K11" s="212">
        <v>240</v>
      </c>
      <c r="L11" s="67">
        <v>120</v>
      </c>
      <c r="M11" s="212">
        <v>360</v>
      </c>
      <c r="N11" s="67">
        <v>2150</v>
      </c>
      <c r="O11" s="212">
        <v>2150</v>
      </c>
      <c r="P11" s="67">
        <v>840</v>
      </c>
      <c r="Q11" s="212">
        <v>840</v>
      </c>
      <c r="R11" s="214"/>
      <c r="S11" s="93"/>
      <c r="T11" s="93"/>
      <c r="U11" s="93"/>
      <c r="V11" s="93"/>
      <c r="W11" s="93"/>
      <c r="X11" s="93"/>
      <c r="Y11" s="93"/>
      <c r="Z11" s="93"/>
      <c r="AA11" s="93"/>
      <c r="AB11" s="93"/>
      <c r="AC11" s="93"/>
      <c r="AD11" s="93"/>
      <c r="AE11" s="93"/>
      <c r="AF11" s="93"/>
    </row>
    <row r="12" spans="2:32" ht="15.75" x14ac:dyDescent="0.25">
      <c r="B12" s="63" t="s">
        <v>34</v>
      </c>
      <c r="C12" s="216"/>
      <c r="D12" s="64"/>
      <c r="E12" s="64"/>
      <c r="F12" s="64"/>
      <c r="G12" s="64"/>
      <c r="H12" s="215"/>
      <c r="I12" s="212"/>
      <c r="J12" s="67"/>
      <c r="K12" s="212"/>
      <c r="L12" s="67"/>
      <c r="M12" s="212"/>
      <c r="N12" s="67"/>
      <c r="O12" s="212"/>
      <c r="P12" s="67"/>
      <c r="Q12" s="212"/>
      <c r="R12" s="214"/>
      <c r="S12" s="93"/>
      <c r="T12" s="93"/>
      <c r="U12" s="93"/>
      <c r="V12" s="93"/>
      <c r="W12" s="93"/>
      <c r="X12" s="93"/>
      <c r="Y12" s="93"/>
      <c r="Z12" s="93"/>
      <c r="AA12" s="93"/>
      <c r="AB12" s="93"/>
      <c r="AC12" s="93"/>
      <c r="AD12" s="93"/>
      <c r="AE12" s="93"/>
      <c r="AF12" s="93"/>
    </row>
    <row r="13" spans="2:32" ht="15.75" x14ac:dyDescent="0.25">
      <c r="B13" s="63" t="s">
        <v>65</v>
      </c>
      <c r="C13" s="217"/>
      <c r="D13" s="64">
        <v>8330</v>
      </c>
      <c r="E13" s="64">
        <v>7680</v>
      </c>
      <c r="F13" s="64">
        <v>17630</v>
      </c>
      <c r="G13" s="64">
        <v>8310</v>
      </c>
      <c r="H13" s="215">
        <v>650</v>
      </c>
      <c r="I13" s="212">
        <v>9320</v>
      </c>
      <c r="J13" s="67">
        <v>1480</v>
      </c>
      <c r="K13" s="212">
        <v>1900</v>
      </c>
      <c r="L13" s="67">
        <v>1340</v>
      </c>
      <c r="M13" s="212">
        <v>1550</v>
      </c>
      <c r="N13" s="67">
        <v>4610</v>
      </c>
      <c r="O13" s="212">
        <v>4610</v>
      </c>
      <c r="P13" s="67">
        <v>260</v>
      </c>
      <c r="Q13" s="212">
        <v>260</v>
      </c>
      <c r="R13" s="214"/>
      <c r="S13" s="93"/>
      <c r="T13" s="93"/>
      <c r="U13" s="93"/>
      <c r="V13" s="93"/>
      <c r="W13" s="93"/>
      <c r="X13" s="93"/>
      <c r="Y13" s="93"/>
      <c r="Z13" s="93"/>
      <c r="AA13" s="93"/>
      <c r="AB13" s="93"/>
      <c r="AC13" s="93"/>
      <c r="AD13" s="93"/>
      <c r="AE13" s="93"/>
      <c r="AF13" s="93"/>
    </row>
    <row r="14" spans="2:32" ht="15.75" x14ac:dyDescent="0.25">
      <c r="B14" s="63" t="s">
        <v>66</v>
      </c>
      <c r="C14" s="217"/>
      <c r="D14" s="64">
        <v>730</v>
      </c>
      <c r="E14" s="64">
        <v>470</v>
      </c>
      <c r="F14" s="64">
        <v>45280</v>
      </c>
      <c r="G14" s="64">
        <v>1770</v>
      </c>
      <c r="H14" s="215">
        <v>260</v>
      </c>
      <c r="I14" s="212">
        <v>43520</v>
      </c>
      <c r="J14" s="67">
        <v>30</v>
      </c>
      <c r="K14" s="212">
        <v>1290</v>
      </c>
      <c r="L14" s="218">
        <v>10</v>
      </c>
      <c r="M14" s="212">
        <v>50</v>
      </c>
      <c r="N14" s="218">
        <v>120</v>
      </c>
      <c r="O14" s="212">
        <v>120</v>
      </c>
      <c r="P14" s="218">
        <v>310</v>
      </c>
      <c r="Q14" s="212">
        <v>310</v>
      </c>
      <c r="R14" s="214"/>
      <c r="S14" s="93"/>
      <c r="T14" s="93"/>
      <c r="U14" s="93"/>
      <c r="V14" s="93"/>
      <c r="W14" s="93"/>
      <c r="X14" s="93"/>
      <c r="Y14" s="93"/>
      <c r="Z14" s="93"/>
      <c r="AA14" s="93"/>
      <c r="AB14" s="93"/>
      <c r="AC14" s="93"/>
      <c r="AD14" s="93"/>
      <c r="AE14" s="93"/>
      <c r="AF14" s="93"/>
    </row>
    <row r="15" spans="2:32" ht="15.75" x14ac:dyDescent="0.25">
      <c r="B15" s="63" t="s">
        <v>37</v>
      </c>
      <c r="C15" s="216"/>
      <c r="D15" s="64"/>
      <c r="E15" s="64"/>
      <c r="F15" s="64"/>
      <c r="G15" s="64"/>
      <c r="H15" s="215"/>
      <c r="I15" s="212"/>
      <c r="J15" s="67"/>
      <c r="K15" s="212"/>
      <c r="L15" s="67"/>
      <c r="M15" s="212"/>
      <c r="N15" s="67"/>
      <c r="O15" s="212"/>
      <c r="P15" s="67"/>
      <c r="Q15" s="212"/>
      <c r="R15" s="214"/>
      <c r="S15" s="93"/>
      <c r="T15" s="93"/>
      <c r="U15" s="93"/>
      <c r="V15" s="93"/>
      <c r="W15" s="93"/>
      <c r="X15" s="93"/>
      <c r="Y15" s="93"/>
      <c r="Z15" s="93"/>
      <c r="AA15" s="93"/>
      <c r="AB15" s="93"/>
      <c r="AC15" s="93"/>
      <c r="AD15" s="93"/>
      <c r="AE15" s="93"/>
      <c r="AF15" s="93"/>
    </row>
    <row r="16" spans="2:32" ht="15.75" x14ac:dyDescent="0.25">
      <c r="B16" s="63" t="s">
        <v>65</v>
      </c>
      <c r="C16" s="217"/>
      <c r="D16" s="64">
        <v>39740</v>
      </c>
      <c r="E16" s="64">
        <v>39280</v>
      </c>
      <c r="F16" s="64">
        <v>40790</v>
      </c>
      <c r="G16" s="64">
        <v>40150</v>
      </c>
      <c r="H16" s="215">
        <v>460</v>
      </c>
      <c r="I16" s="212">
        <v>640</v>
      </c>
      <c r="J16" s="67">
        <v>5050</v>
      </c>
      <c r="K16" s="212">
        <v>5470</v>
      </c>
      <c r="L16" s="67">
        <v>5790</v>
      </c>
      <c r="M16" s="212">
        <v>6240</v>
      </c>
      <c r="N16" s="67">
        <v>27660</v>
      </c>
      <c r="O16" s="212">
        <v>27660</v>
      </c>
      <c r="P16" s="67">
        <v>780</v>
      </c>
      <c r="Q16" s="212">
        <v>780</v>
      </c>
      <c r="R16" s="214"/>
      <c r="S16" s="93"/>
      <c r="T16" s="93"/>
      <c r="U16" s="93"/>
      <c r="V16" s="93"/>
      <c r="W16" s="93"/>
      <c r="X16" s="93"/>
      <c r="Y16" s="93"/>
      <c r="Z16" s="93"/>
      <c r="AA16" s="93"/>
      <c r="AB16" s="93"/>
      <c r="AC16" s="93"/>
      <c r="AD16" s="93"/>
      <c r="AE16" s="93"/>
      <c r="AF16" s="93"/>
    </row>
    <row r="17" spans="2:32" ht="15.75" x14ac:dyDescent="0.25">
      <c r="B17" s="63" t="s">
        <v>66</v>
      </c>
      <c r="C17" s="213"/>
      <c r="D17" s="64">
        <v>11250</v>
      </c>
      <c r="E17" s="64">
        <v>11130</v>
      </c>
      <c r="F17" s="64">
        <v>11520</v>
      </c>
      <c r="G17" s="64">
        <v>11390</v>
      </c>
      <c r="H17" s="215">
        <v>120</v>
      </c>
      <c r="I17" s="212">
        <v>130</v>
      </c>
      <c r="J17" s="67">
        <v>1440</v>
      </c>
      <c r="K17" s="212">
        <v>1560</v>
      </c>
      <c r="L17" s="67">
        <v>1690</v>
      </c>
      <c r="M17" s="212">
        <v>1830</v>
      </c>
      <c r="N17" s="67">
        <v>7600</v>
      </c>
      <c r="O17" s="212">
        <v>7600</v>
      </c>
      <c r="P17" s="67">
        <v>400</v>
      </c>
      <c r="Q17" s="212">
        <v>400</v>
      </c>
      <c r="R17" s="214"/>
      <c r="S17" s="93"/>
      <c r="T17" s="93"/>
      <c r="U17" s="93"/>
      <c r="V17" s="93"/>
      <c r="W17" s="93"/>
      <c r="X17" s="93"/>
      <c r="Y17" s="93"/>
      <c r="Z17" s="93"/>
      <c r="AA17" s="93"/>
      <c r="AB17" s="93"/>
      <c r="AC17" s="93"/>
      <c r="AD17" s="93"/>
      <c r="AE17" s="93"/>
      <c r="AF17" s="93"/>
    </row>
    <row r="18" spans="2:32" ht="15.75" x14ac:dyDescent="0.25">
      <c r="B18" s="63" t="s">
        <v>38</v>
      </c>
      <c r="C18" s="213"/>
      <c r="D18" s="64">
        <v>120</v>
      </c>
      <c r="E18" s="64">
        <v>120</v>
      </c>
      <c r="F18" s="64">
        <v>1090</v>
      </c>
      <c r="G18" s="64">
        <v>140</v>
      </c>
      <c r="H18" s="211">
        <v>10</v>
      </c>
      <c r="I18" s="212">
        <v>940</v>
      </c>
      <c r="J18" s="67">
        <v>20</v>
      </c>
      <c r="K18" s="212">
        <v>50</v>
      </c>
      <c r="L18" s="67">
        <v>20</v>
      </c>
      <c r="M18" s="212">
        <v>20</v>
      </c>
      <c r="N18" s="67">
        <v>80</v>
      </c>
      <c r="O18" s="212">
        <v>80</v>
      </c>
      <c r="P18" s="67">
        <v>0</v>
      </c>
      <c r="Q18" s="212">
        <v>0</v>
      </c>
      <c r="R18" s="214"/>
      <c r="S18" s="93"/>
      <c r="T18" s="93"/>
      <c r="U18" s="93"/>
      <c r="V18" s="93"/>
      <c r="W18" s="93"/>
      <c r="X18" s="93"/>
      <c r="Y18" s="93"/>
      <c r="Z18" s="93"/>
      <c r="AA18" s="93"/>
      <c r="AB18" s="93"/>
      <c r="AC18" s="93"/>
      <c r="AD18" s="93"/>
      <c r="AE18" s="93"/>
      <c r="AF18" s="93"/>
    </row>
    <row r="19" spans="2:32" ht="15.75" x14ac:dyDescent="0.25">
      <c r="B19" s="71"/>
      <c r="C19" s="213"/>
      <c r="D19" s="64"/>
      <c r="E19" s="64"/>
      <c r="F19" s="64"/>
      <c r="G19" s="64"/>
      <c r="H19" s="219"/>
      <c r="I19" s="220"/>
      <c r="J19" s="221"/>
      <c r="K19" s="220"/>
      <c r="L19" s="222"/>
      <c r="M19" s="222"/>
      <c r="N19" s="221"/>
      <c r="O19" s="220"/>
      <c r="P19" s="222"/>
      <c r="Q19" s="220"/>
      <c r="S19" s="93"/>
      <c r="T19" s="93"/>
      <c r="U19" s="93"/>
      <c r="V19" s="93"/>
      <c r="W19" s="93"/>
      <c r="X19" s="93"/>
      <c r="Y19" s="93"/>
      <c r="Z19" s="93"/>
      <c r="AA19" s="93"/>
      <c r="AB19" s="93"/>
      <c r="AC19" s="93"/>
      <c r="AD19" s="93"/>
      <c r="AE19" s="93"/>
      <c r="AF19" s="93"/>
    </row>
    <row r="20" spans="2:32" ht="15.75" x14ac:dyDescent="0.25">
      <c r="B20" s="77" t="s">
        <v>39</v>
      </c>
      <c r="C20" s="223"/>
      <c r="D20" s="78">
        <v>91490</v>
      </c>
      <c r="E20" s="78">
        <v>89150</v>
      </c>
      <c r="F20" s="78">
        <v>176550</v>
      </c>
      <c r="G20" s="78">
        <v>105800</v>
      </c>
      <c r="H20" s="79">
        <v>2350</v>
      </c>
      <c r="I20" s="224">
        <v>70750</v>
      </c>
      <c r="J20" s="79">
        <v>11060</v>
      </c>
      <c r="K20" s="224">
        <v>20750</v>
      </c>
      <c r="L20" s="79">
        <v>11790</v>
      </c>
      <c r="M20" s="224">
        <v>18760</v>
      </c>
      <c r="N20" s="79">
        <v>62610</v>
      </c>
      <c r="O20" s="224">
        <v>62610</v>
      </c>
      <c r="P20" s="79">
        <v>3680</v>
      </c>
      <c r="Q20" s="224">
        <v>3680</v>
      </c>
      <c r="S20" s="93"/>
      <c r="T20" s="93"/>
      <c r="U20" s="93"/>
      <c r="V20" s="93"/>
      <c r="W20" s="93"/>
      <c r="X20" s="93"/>
      <c r="Y20" s="93"/>
      <c r="Z20" s="93"/>
      <c r="AA20" s="93"/>
      <c r="AB20" s="93"/>
      <c r="AC20" s="93"/>
      <c r="AD20" s="93"/>
      <c r="AE20" s="93"/>
      <c r="AF20" s="93"/>
    </row>
    <row r="21" spans="2:32" ht="15.75" x14ac:dyDescent="0.25">
      <c r="B21" s="225" t="s">
        <v>93</v>
      </c>
      <c r="C21" s="108"/>
      <c r="D21" s="64">
        <v>81420</v>
      </c>
      <c r="E21" s="64">
        <v>79200</v>
      </c>
      <c r="F21" s="64">
        <v>145350</v>
      </c>
      <c r="G21" s="64">
        <v>83810</v>
      </c>
      <c r="H21" s="83">
        <v>2220</v>
      </c>
      <c r="I21" s="226">
        <v>61540</v>
      </c>
      <c r="J21" s="83">
        <v>10920</v>
      </c>
      <c r="K21" s="226">
        <v>13980</v>
      </c>
      <c r="L21" s="83">
        <v>11670</v>
      </c>
      <c r="M21" s="226">
        <v>13230</v>
      </c>
      <c r="N21" s="83">
        <v>53070</v>
      </c>
      <c r="O21" s="226">
        <v>53070</v>
      </c>
      <c r="P21" s="83">
        <v>3530</v>
      </c>
      <c r="Q21" s="226">
        <v>3530</v>
      </c>
      <c r="R21" s="68"/>
      <c r="S21" s="93"/>
      <c r="T21" s="93"/>
      <c r="U21" s="93"/>
      <c r="V21" s="93"/>
      <c r="W21" s="93"/>
      <c r="X21" s="93"/>
      <c r="Y21" s="93"/>
      <c r="Z21" s="93"/>
      <c r="AA21" s="93"/>
      <c r="AB21" s="93"/>
      <c r="AC21" s="93"/>
      <c r="AD21" s="93"/>
      <c r="AE21" s="93"/>
      <c r="AF21" s="93"/>
    </row>
    <row r="22" spans="2:32" ht="15.75" x14ac:dyDescent="0.25">
      <c r="B22" s="227"/>
      <c r="C22" s="228"/>
      <c r="D22" s="229"/>
      <c r="E22" s="229"/>
      <c r="F22" s="229"/>
      <c r="G22" s="230"/>
      <c r="H22" s="227"/>
      <c r="I22" s="231"/>
      <c r="J22" s="227"/>
      <c r="K22" s="231"/>
      <c r="L22" s="228"/>
      <c r="M22" s="228"/>
      <c r="N22" s="227"/>
      <c r="O22" s="232"/>
      <c r="P22" s="75"/>
      <c r="Q22" s="232"/>
    </row>
    <row r="23" spans="2:32" ht="15.75" x14ac:dyDescent="0.25">
      <c r="B23" s="90" t="s">
        <v>94</v>
      </c>
      <c r="D23" s="68"/>
      <c r="E23" s="68"/>
      <c r="F23" s="68"/>
      <c r="G23" s="68"/>
      <c r="H23" s="214"/>
      <c r="I23" s="214"/>
      <c r="J23" s="214"/>
      <c r="K23" s="214"/>
      <c r="L23" s="214"/>
      <c r="M23" s="214"/>
      <c r="N23" s="214"/>
      <c r="O23" s="214"/>
      <c r="P23" s="214"/>
      <c r="Q23" s="214"/>
    </row>
    <row r="24" spans="2:32" x14ac:dyDescent="0.25">
      <c r="F24" s="233"/>
      <c r="G24" s="233"/>
      <c r="H24" s="234"/>
      <c r="I24" s="235"/>
      <c r="J24" s="235"/>
      <c r="K24" s="236"/>
      <c r="L24" s="237"/>
      <c r="M24" s="237"/>
      <c r="N24" s="237"/>
      <c r="O24" s="238"/>
      <c r="P24" s="239"/>
      <c r="Q24" s="92"/>
    </row>
    <row r="25" spans="2:32" s="93" customFormat="1" ht="32.25" customHeight="1" x14ac:dyDescent="0.25">
      <c r="B25" s="1447" t="s">
        <v>95</v>
      </c>
      <c r="C25" s="1447"/>
      <c r="D25" s="1447"/>
      <c r="E25" s="1447"/>
      <c r="F25" s="1447"/>
      <c r="G25" s="1447"/>
      <c r="H25" s="1447"/>
      <c r="I25" s="1447"/>
      <c r="J25" s="1447"/>
      <c r="K25" s="1447"/>
      <c r="L25" s="1447"/>
      <c r="M25" s="1447"/>
      <c r="N25" s="1447"/>
      <c r="O25" s="1447"/>
      <c r="P25" s="1447"/>
      <c r="Q25" s="1447"/>
    </row>
    <row r="26" spans="2:32" s="93" customFormat="1" ht="15.75" x14ac:dyDescent="0.25">
      <c r="B26" s="93" t="s">
        <v>12</v>
      </c>
      <c r="D26" s="91"/>
      <c r="E26" s="91"/>
      <c r="F26" s="91"/>
      <c r="G26" s="91"/>
      <c r="H26" s="92"/>
    </row>
    <row r="27" spans="2:32" s="93" customFormat="1" x14ac:dyDescent="0.25">
      <c r="B27" s="93" t="s">
        <v>70</v>
      </c>
    </row>
    <row r="28" spans="2:32" x14ac:dyDescent="0.25">
      <c r="B28" s="93" t="s">
        <v>43</v>
      </c>
    </row>
    <row r="30" spans="2:32" ht="15.75" customHeight="1" x14ac:dyDescent="0.25">
      <c r="B30" s="1419" t="s">
        <v>1121</v>
      </c>
      <c r="C30" s="1419"/>
      <c r="D30" s="1419"/>
      <c r="E30" s="1419"/>
      <c r="F30" s="1419"/>
      <c r="G30" s="1419"/>
      <c r="H30" s="1419"/>
      <c r="I30" s="1419"/>
      <c r="J30" s="1419"/>
      <c r="K30" s="1419"/>
      <c r="L30" s="1419"/>
      <c r="M30" s="1419"/>
      <c r="N30" s="1419"/>
      <c r="O30" s="1419"/>
      <c r="P30" s="1419"/>
      <c r="Q30" s="1419"/>
    </row>
    <row r="31" spans="2:32" x14ac:dyDescent="0.25">
      <c r="B31" s="95"/>
    </row>
    <row r="32" spans="2:32" ht="15.75" customHeight="1" x14ac:dyDescent="0.25">
      <c r="B32" s="96"/>
      <c r="C32" s="208"/>
      <c r="D32" s="1420" t="s">
        <v>96</v>
      </c>
      <c r="E32" s="1420"/>
      <c r="F32" s="1420"/>
      <c r="G32" s="1420"/>
      <c r="H32" s="1421"/>
      <c r="I32" s="1421"/>
      <c r="J32" s="1421"/>
      <c r="K32" s="1421"/>
      <c r="L32" s="1421"/>
      <c r="M32" s="1421"/>
      <c r="N32" s="1421"/>
      <c r="O32" s="1421"/>
      <c r="P32" s="1421"/>
      <c r="Q32" s="1421"/>
    </row>
    <row r="33" spans="2:17" ht="15.75" customHeight="1" x14ac:dyDescent="0.25">
      <c r="B33" s="49"/>
      <c r="C33" s="209"/>
      <c r="D33" s="1423" t="s">
        <v>85</v>
      </c>
      <c r="E33" s="1423" t="s">
        <v>86</v>
      </c>
      <c r="F33" s="1423" t="s">
        <v>97</v>
      </c>
      <c r="G33" s="1423" t="s">
        <v>98</v>
      </c>
      <c r="H33" s="1416" t="s">
        <v>99</v>
      </c>
      <c r="I33" s="1417"/>
      <c r="J33" s="1416" t="s">
        <v>100</v>
      </c>
      <c r="K33" s="1417"/>
      <c r="L33" s="1425" t="s">
        <v>24</v>
      </c>
      <c r="M33" s="1417"/>
      <c r="N33" s="1416" t="s">
        <v>89</v>
      </c>
      <c r="O33" s="1417"/>
      <c r="P33" s="1416" t="s">
        <v>90</v>
      </c>
      <c r="Q33" s="1417"/>
    </row>
    <row r="34" spans="2:17" ht="75.75" customHeight="1" x14ac:dyDescent="0.25">
      <c r="B34" s="49"/>
      <c r="C34" s="209"/>
      <c r="D34" s="1424"/>
      <c r="E34" s="1424"/>
      <c r="F34" s="1424"/>
      <c r="G34" s="1424"/>
      <c r="H34" s="50" t="s">
        <v>91</v>
      </c>
      <c r="I34" s="51" t="s">
        <v>101</v>
      </c>
      <c r="J34" s="50" t="s">
        <v>91</v>
      </c>
      <c r="K34" s="51" t="s">
        <v>101</v>
      </c>
      <c r="L34" s="50" t="s">
        <v>91</v>
      </c>
      <c r="M34" s="51" t="s">
        <v>101</v>
      </c>
      <c r="N34" s="50" t="s">
        <v>91</v>
      </c>
      <c r="O34" s="51" t="s">
        <v>101</v>
      </c>
      <c r="P34" s="50" t="s">
        <v>91</v>
      </c>
      <c r="Q34" s="51" t="s">
        <v>101</v>
      </c>
    </row>
    <row r="35" spans="2:17" ht="15.75" x14ac:dyDescent="0.25">
      <c r="B35" s="54"/>
      <c r="C35" s="56"/>
      <c r="D35" s="55"/>
      <c r="E35" s="55"/>
      <c r="F35" s="55"/>
      <c r="G35" s="240"/>
      <c r="H35" s="56"/>
      <c r="I35" s="57"/>
      <c r="J35" s="54"/>
      <c r="K35" s="57"/>
      <c r="L35" s="56"/>
      <c r="M35" s="56"/>
      <c r="N35" s="54"/>
      <c r="O35" s="57"/>
      <c r="P35" s="56"/>
      <c r="Q35" s="57"/>
    </row>
    <row r="36" spans="2:17" ht="15.75" x14ac:dyDescent="0.25">
      <c r="B36" s="58" t="s">
        <v>29</v>
      </c>
      <c r="C36" s="210"/>
      <c r="D36" s="55"/>
      <c r="E36" s="55"/>
      <c r="F36" s="55"/>
      <c r="G36" s="55"/>
      <c r="H36" s="60"/>
      <c r="I36" s="61"/>
      <c r="J36" s="62"/>
      <c r="K36" s="61"/>
      <c r="L36" s="60"/>
      <c r="M36" s="60"/>
      <c r="N36" s="62"/>
      <c r="O36" s="61"/>
      <c r="P36" s="60"/>
      <c r="Q36" s="61"/>
    </row>
    <row r="37" spans="2:17" s="93" customFormat="1" ht="15.75" x14ac:dyDescent="0.25">
      <c r="B37" s="63" t="s">
        <v>30</v>
      </c>
      <c r="C37" s="210"/>
      <c r="D37" s="64">
        <v>16410</v>
      </c>
      <c r="E37" s="64">
        <v>15720</v>
      </c>
      <c r="F37" s="241">
        <f>D8/F8</f>
        <v>0.80323054331864907</v>
      </c>
      <c r="G37" s="241">
        <f>E8/G8</f>
        <v>0.95446265938069219</v>
      </c>
      <c r="H37" s="211">
        <v>690</v>
      </c>
      <c r="I37" s="164">
        <f>H8/I8</f>
        <v>0.17424242424242425</v>
      </c>
      <c r="J37" s="67">
        <v>2760</v>
      </c>
      <c r="K37" s="164">
        <f>J8/K8</f>
        <v>0.86792452830188682</v>
      </c>
      <c r="L37" s="67">
        <v>2660</v>
      </c>
      <c r="M37" s="164">
        <f>L8/M8</f>
        <v>0.89261744966442957</v>
      </c>
      <c r="N37" s="67">
        <v>9850</v>
      </c>
      <c r="O37" s="164">
        <f>N8/O8</f>
        <v>1</v>
      </c>
      <c r="P37" s="211">
        <v>460</v>
      </c>
      <c r="Q37" s="164">
        <f>P8/Q8</f>
        <v>1</v>
      </c>
    </row>
    <row r="38" spans="2:17" ht="15.75" x14ac:dyDescent="0.25">
      <c r="B38" s="63" t="s">
        <v>31</v>
      </c>
      <c r="C38" s="213"/>
      <c r="D38" s="64">
        <v>1670</v>
      </c>
      <c r="E38" s="64">
        <v>1630</v>
      </c>
      <c r="F38" s="147">
        <f t="shared" ref="F38:G38" si="0">D9/F9</f>
        <v>0.33874239350912777</v>
      </c>
      <c r="G38" s="241">
        <f t="shared" si="0"/>
        <v>0.81499999999999995</v>
      </c>
      <c r="H38" s="211">
        <v>40</v>
      </c>
      <c r="I38" s="164">
        <f t="shared" ref="I38:I50" si="1">H9/I9</f>
        <v>1.3651877133105802E-2</v>
      </c>
      <c r="J38" s="67">
        <v>80</v>
      </c>
      <c r="K38" s="164">
        <f t="shared" ref="K38:K50" si="2">J9/K9</f>
        <v>0.27586206896551724</v>
      </c>
      <c r="L38" s="67">
        <v>60</v>
      </c>
      <c r="M38" s="164">
        <f t="shared" ref="M38:M50" si="3">L9/M9</f>
        <v>0.27272727272727271</v>
      </c>
      <c r="N38" s="67">
        <v>1010</v>
      </c>
      <c r="O38" s="164">
        <f t="shared" ref="O38:O40" si="4">N9/O9</f>
        <v>1</v>
      </c>
      <c r="P38" s="67">
        <v>490</v>
      </c>
      <c r="Q38" s="164">
        <f t="shared" ref="Q38:Q40" si="5">P9/Q9</f>
        <v>1</v>
      </c>
    </row>
    <row r="39" spans="2:17" ht="15.75" x14ac:dyDescent="0.25">
      <c r="B39" s="63" t="s">
        <v>32</v>
      </c>
      <c r="C39" s="213"/>
      <c r="D39" s="64">
        <v>10070</v>
      </c>
      <c r="E39" s="64">
        <v>9950</v>
      </c>
      <c r="F39" s="147">
        <f t="shared" ref="F39:G39" si="6">D10/F10</f>
        <v>0.32275641025641028</v>
      </c>
      <c r="G39" s="241">
        <f t="shared" si="6"/>
        <v>0.45247839927239653</v>
      </c>
      <c r="H39" s="215">
        <v>120</v>
      </c>
      <c r="I39" s="164">
        <f t="shared" si="1"/>
        <v>1.3029315960912053E-2</v>
      </c>
      <c r="J39" s="67">
        <v>150</v>
      </c>
      <c r="K39" s="164">
        <f t="shared" si="2"/>
        <v>2.2156573116691284E-2</v>
      </c>
      <c r="L39" s="67">
        <v>110</v>
      </c>
      <c r="M39" s="164">
        <f t="shared" si="3"/>
        <v>1.9891500904159132E-2</v>
      </c>
      <c r="N39" s="67">
        <v>9540</v>
      </c>
      <c r="O39" s="164">
        <f t="shared" si="4"/>
        <v>1</v>
      </c>
      <c r="P39" s="67">
        <v>150</v>
      </c>
      <c r="Q39" s="164">
        <f t="shared" si="5"/>
        <v>1</v>
      </c>
    </row>
    <row r="40" spans="2:17" ht="15.75" x14ac:dyDescent="0.25">
      <c r="B40" s="63" t="s">
        <v>33</v>
      </c>
      <c r="C40" s="213"/>
      <c r="D40" s="64">
        <v>3170</v>
      </c>
      <c r="E40" s="64">
        <v>3170</v>
      </c>
      <c r="F40" s="147">
        <f t="shared" ref="F40:G40" si="7">D11/F11</f>
        <v>0.86141304347826086</v>
      </c>
      <c r="G40" s="241">
        <f t="shared" si="7"/>
        <v>0.88300835654596099</v>
      </c>
      <c r="H40" s="211">
        <v>10</v>
      </c>
      <c r="I40" s="164">
        <f t="shared" si="1"/>
        <v>0.1</v>
      </c>
      <c r="J40" s="67">
        <v>60</v>
      </c>
      <c r="K40" s="164">
        <f t="shared" si="2"/>
        <v>0.25</v>
      </c>
      <c r="L40" s="67">
        <v>120</v>
      </c>
      <c r="M40" s="164">
        <f t="shared" si="3"/>
        <v>0.33333333333333331</v>
      </c>
      <c r="N40" s="67">
        <v>2150</v>
      </c>
      <c r="O40" s="164">
        <f t="shared" si="4"/>
        <v>1</v>
      </c>
      <c r="P40" s="67">
        <v>840</v>
      </c>
      <c r="Q40" s="164">
        <f t="shared" si="5"/>
        <v>1</v>
      </c>
    </row>
    <row r="41" spans="2:17" ht="15.75" x14ac:dyDescent="0.25">
      <c r="B41" s="63" t="s">
        <v>34</v>
      </c>
      <c r="C41" s="216"/>
      <c r="D41" s="64"/>
      <c r="E41" s="64"/>
      <c r="F41" s="147"/>
      <c r="G41" s="241"/>
      <c r="H41" s="215"/>
      <c r="I41" s="164"/>
      <c r="J41" s="67"/>
      <c r="K41" s="164"/>
      <c r="L41" s="67"/>
      <c r="M41" s="164"/>
      <c r="N41" s="67"/>
      <c r="O41" s="164"/>
      <c r="P41" s="67"/>
      <c r="Q41" s="164"/>
    </row>
    <row r="42" spans="2:17" ht="15.75" x14ac:dyDescent="0.25">
      <c r="B42" s="63" t="s">
        <v>65</v>
      </c>
      <c r="C42" s="217"/>
      <c r="D42" s="64">
        <v>8330</v>
      </c>
      <c r="E42" s="64">
        <v>7680</v>
      </c>
      <c r="F42" s="147">
        <f t="shared" ref="F42:G42" si="8">D13/F13</f>
        <v>0.47249007373794666</v>
      </c>
      <c r="G42" s="241">
        <f t="shared" si="8"/>
        <v>0.92418772563176899</v>
      </c>
      <c r="H42" s="215">
        <v>650</v>
      </c>
      <c r="I42" s="164">
        <f t="shared" si="1"/>
        <v>6.974248927038626E-2</v>
      </c>
      <c r="J42" s="67">
        <v>1480</v>
      </c>
      <c r="K42" s="164">
        <f t="shared" si="2"/>
        <v>0.77894736842105261</v>
      </c>
      <c r="L42" s="67">
        <v>1340</v>
      </c>
      <c r="M42" s="164">
        <f t="shared" si="3"/>
        <v>0.86451612903225805</v>
      </c>
      <c r="N42" s="67">
        <v>4610</v>
      </c>
      <c r="O42" s="164">
        <f t="shared" ref="O42:O43" si="9">N13/O13</f>
        <v>1</v>
      </c>
      <c r="P42" s="67">
        <v>260</v>
      </c>
      <c r="Q42" s="164">
        <f t="shared" ref="Q42:Q43" si="10">P13/Q13</f>
        <v>1</v>
      </c>
    </row>
    <row r="43" spans="2:17" ht="15.75" x14ac:dyDescent="0.25">
      <c r="B43" s="63" t="s">
        <v>66</v>
      </c>
      <c r="C43" s="217"/>
      <c r="D43" s="64">
        <v>730</v>
      </c>
      <c r="E43" s="64">
        <v>470</v>
      </c>
      <c r="F43" s="147">
        <f t="shared" ref="F43:G43" si="11">D14/F14</f>
        <v>1.6121908127208481E-2</v>
      </c>
      <c r="G43" s="241">
        <f t="shared" si="11"/>
        <v>0.2655367231638418</v>
      </c>
      <c r="H43" s="215">
        <v>260</v>
      </c>
      <c r="I43" s="164">
        <f t="shared" si="1"/>
        <v>5.9742647058823525E-3</v>
      </c>
      <c r="J43" s="67">
        <v>30</v>
      </c>
      <c r="K43" s="164">
        <f t="shared" si="2"/>
        <v>2.3255813953488372E-2</v>
      </c>
      <c r="L43" s="218">
        <v>10</v>
      </c>
      <c r="M43" s="164">
        <f t="shared" si="3"/>
        <v>0.2</v>
      </c>
      <c r="N43" s="218">
        <v>120</v>
      </c>
      <c r="O43" s="164">
        <f t="shared" si="9"/>
        <v>1</v>
      </c>
      <c r="P43" s="218">
        <v>310</v>
      </c>
      <c r="Q43" s="164">
        <f t="shared" si="10"/>
        <v>1</v>
      </c>
    </row>
    <row r="44" spans="2:17" ht="15.75" x14ac:dyDescent="0.25">
      <c r="B44" s="63" t="s">
        <v>37</v>
      </c>
      <c r="C44" s="216"/>
      <c r="D44" s="64"/>
      <c r="E44" s="64"/>
      <c r="F44" s="147"/>
      <c r="G44" s="241"/>
      <c r="H44" s="215"/>
      <c r="I44" s="164"/>
      <c r="J44" s="67"/>
      <c r="K44" s="164"/>
      <c r="L44" s="67"/>
      <c r="M44" s="164"/>
      <c r="N44" s="67"/>
      <c r="O44" s="164"/>
      <c r="P44" s="67"/>
      <c r="Q44" s="164"/>
    </row>
    <row r="45" spans="2:17" ht="15.75" x14ac:dyDescent="0.25">
      <c r="B45" s="63" t="s">
        <v>65</v>
      </c>
      <c r="C45" s="217"/>
      <c r="D45" s="64">
        <v>39740</v>
      </c>
      <c r="E45" s="64">
        <v>39280</v>
      </c>
      <c r="F45" s="147">
        <f t="shared" ref="F45:G45" si="12">D16/F16</f>
        <v>0.97425839666584946</v>
      </c>
      <c r="G45" s="241">
        <f t="shared" si="12"/>
        <v>0.97833125778331254</v>
      </c>
      <c r="H45" s="215">
        <v>460</v>
      </c>
      <c r="I45" s="164">
        <f t="shared" si="1"/>
        <v>0.71875</v>
      </c>
      <c r="J45" s="67">
        <v>5050</v>
      </c>
      <c r="K45" s="164">
        <f t="shared" si="2"/>
        <v>0.92321755027422303</v>
      </c>
      <c r="L45" s="67">
        <v>5790</v>
      </c>
      <c r="M45" s="164">
        <f t="shared" si="3"/>
        <v>0.92788461538461542</v>
      </c>
      <c r="N45" s="67">
        <v>27660</v>
      </c>
      <c r="O45" s="164">
        <f t="shared" ref="O45:O47" si="13">N16/O16</f>
        <v>1</v>
      </c>
      <c r="P45" s="67">
        <v>780</v>
      </c>
      <c r="Q45" s="164">
        <f t="shared" ref="Q45:Q46" si="14">P16/Q16</f>
        <v>1</v>
      </c>
    </row>
    <row r="46" spans="2:17" ht="15.75" x14ac:dyDescent="0.25">
      <c r="B46" s="63" t="s">
        <v>66</v>
      </c>
      <c r="C46" s="213"/>
      <c r="D46" s="64">
        <v>11250</v>
      </c>
      <c r="E46" s="64">
        <v>11130</v>
      </c>
      <c r="F46" s="147">
        <f t="shared" ref="F46:G46" si="15">D17/F17</f>
        <v>0.9765625</v>
      </c>
      <c r="G46" s="241">
        <f t="shared" si="15"/>
        <v>0.97717295873573307</v>
      </c>
      <c r="H46" s="215">
        <v>120</v>
      </c>
      <c r="I46" s="164">
        <f t="shared" si="1"/>
        <v>0.92307692307692313</v>
      </c>
      <c r="J46" s="67">
        <v>1440</v>
      </c>
      <c r="K46" s="164">
        <f t="shared" si="2"/>
        <v>0.92307692307692313</v>
      </c>
      <c r="L46" s="67">
        <v>1690</v>
      </c>
      <c r="M46" s="164">
        <f t="shared" si="3"/>
        <v>0.92349726775956287</v>
      </c>
      <c r="N46" s="67">
        <v>7600</v>
      </c>
      <c r="O46" s="164">
        <f t="shared" si="13"/>
        <v>1</v>
      </c>
      <c r="P46" s="67">
        <v>400</v>
      </c>
      <c r="Q46" s="164">
        <f t="shared" si="14"/>
        <v>1</v>
      </c>
    </row>
    <row r="47" spans="2:17" ht="15.75" x14ac:dyDescent="0.25">
      <c r="B47" s="63" t="s">
        <v>38</v>
      </c>
      <c r="C47" s="213"/>
      <c r="D47" s="64">
        <v>120</v>
      </c>
      <c r="E47" s="64">
        <v>120</v>
      </c>
      <c r="F47" s="147">
        <f t="shared" ref="F47:G47" si="16">D18/F18</f>
        <v>0.11009174311926606</v>
      </c>
      <c r="G47" s="241">
        <f t="shared" si="16"/>
        <v>0.8571428571428571</v>
      </c>
      <c r="H47" s="211">
        <v>10</v>
      </c>
      <c r="I47" s="164">
        <f t="shared" si="1"/>
        <v>1.0638297872340425E-2</v>
      </c>
      <c r="J47" s="67">
        <v>20</v>
      </c>
      <c r="K47" s="164">
        <f t="shared" si="2"/>
        <v>0.4</v>
      </c>
      <c r="L47" s="67">
        <v>20</v>
      </c>
      <c r="M47" s="164">
        <f t="shared" si="3"/>
        <v>1</v>
      </c>
      <c r="N47" s="67">
        <v>80</v>
      </c>
      <c r="O47" s="164">
        <f t="shared" si="13"/>
        <v>1</v>
      </c>
      <c r="P47" s="67">
        <v>0</v>
      </c>
      <c r="Q47" s="164">
        <v>0</v>
      </c>
    </row>
    <row r="48" spans="2:17" ht="15.75" x14ac:dyDescent="0.25">
      <c r="B48" s="71"/>
      <c r="C48" s="213"/>
      <c r="D48" s="64"/>
      <c r="E48" s="64"/>
      <c r="F48" s="147"/>
      <c r="G48" s="241"/>
      <c r="H48" s="219"/>
      <c r="I48" s="232"/>
      <c r="J48" s="221"/>
      <c r="K48" s="232"/>
      <c r="L48" s="222"/>
      <c r="M48" s="232"/>
      <c r="N48" s="221"/>
      <c r="O48" s="232"/>
      <c r="P48" s="222"/>
      <c r="Q48" s="232"/>
    </row>
    <row r="49" spans="2:17" ht="15.75" x14ac:dyDescent="0.25">
      <c r="B49" s="77" t="s">
        <v>39</v>
      </c>
      <c r="C49" s="223"/>
      <c r="D49" s="78">
        <v>91490</v>
      </c>
      <c r="E49" s="78">
        <v>89150</v>
      </c>
      <c r="F49" s="242">
        <f t="shared" ref="F49:G49" si="17">D20/F20</f>
        <v>0.5182101387708864</v>
      </c>
      <c r="G49" s="242">
        <f t="shared" si="17"/>
        <v>0.84262759924385633</v>
      </c>
      <c r="H49" s="79">
        <v>2350</v>
      </c>
      <c r="I49" s="170">
        <f t="shared" si="1"/>
        <v>3.3215547703180213E-2</v>
      </c>
      <c r="J49" s="79">
        <v>11060</v>
      </c>
      <c r="K49" s="170">
        <f t="shared" si="2"/>
        <v>0.53301204819277104</v>
      </c>
      <c r="L49" s="79">
        <v>11790</v>
      </c>
      <c r="M49" s="170">
        <f t="shared" si="3"/>
        <v>0.62846481876332627</v>
      </c>
      <c r="N49" s="79">
        <v>62610</v>
      </c>
      <c r="O49" s="170">
        <f t="shared" ref="O49:O50" si="18">N20/O20</f>
        <v>1</v>
      </c>
      <c r="P49" s="79">
        <v>3680</v>
      </c>
      <c r="Q49" s="170">
        <f t="shared" ref="Q49:Q50" si="19">P20/Q20</f>
        <v>1</v>
      </c>
    </row>
    <row r="50" spans="2:17" ht="15.75" x14ac:dyDescent="0.25">
      <c r="B50" s="225" t="s">
        <v>93</v>
      </c>
      <c r="C50" s="108"/>
      <c r="D50" s="64">
        <v>81420</v>
      </c>
      <c r="E50" s="64">
        <v>79200</v>
      </c>
      <c r="F50" s="147">
        <f t="shared" ref="F50:G50" si="20">D21/F21</f>
        <v>0.56016511867905061</v>
      </c>
      <c r="G50" s="241">
        <f t="shared" si="20"/>
        <v>0.94499463071232548</v>
      </c>
      <c r="H50" s="83">
        <v>2220</v>
      </c>
      <c r="I50" s="243">
        <f t="shared" si="1"/>
        <v>3.6074098147546314E-2</v>
      </c>
      <c r="J50" s="83">
        <v>10920</v>
      </c>
      <c r="K50" s="243">
        <f t="shared" si="2"/>
        <v>0.7811158798283262</v>
      </c>
      <c r="L50" s="83">
        <v>11670</v>
      </c>
      <c r="M50" s="243">
        <f t="shared" si="3"/>
        <v>0.88208616780045357</v>
      </c>
      <c r="N50" s="83">
        <v>53070</v>
      </c>
      <c r="O50" s="243">
        <f t="shared" si="18"/>
        <v>1</v>
      </c>
      <c r="P50" s="83">
        <v>3530</v>
      </c>
      <c r="Q50" s="243">
        <f t="shared" si="19"/>
        <v>1</v>
      </c>
    </row>
    <row r="51" spans="2:17" ht="15.75" x14ac:dyDescent="0.25">
      <c r="B51" s="227"/>
      <c r="C51" s="228"/>
      <c r="D51" s="229"/>
      <c r="E51" s="229"/>
      <c r="F51" s="229"/>
      <c r="G51" s="244"/>
      <c r="H51" s="228"/>
      <c r="I51" s="231"/>
      <c r="J51" s="227"/>
      <c r="K51" s="231"/>
      <c r="L51" s="228"/>
      <c r="M51" s="228"/>
      <c r="N51" s="227"/>
      <c r="O51" s="232"/>
      <c r="P51" s="75"/>
      <c r="Q51" s="232"/>
    </row>
    <row r="52" spans="2:17" ht="15.75" x14ac:dyDescent="0.25">
      <c r="B52" s="90" t="s">
        <v>94</v>
      </c>
      <c r="H52" s="214"/>
      <c r="I52" s="214"/>
      <c r="J52" s="214"/>
      <c r="K52" s="214"/>
      <c r="L52" s="214"/>
      <c r="M52" s="214"/>
      <c r="N52" s="214"/>
      <c r="O52" s="214"/>
      <c r="P52" s="214"/>
      <c r="Q52" s="214"/>
    </row>
    <row r="53" spans="2:17" x14ac:dyDescent="0.25">
      <c r="H53" s="234"/>
      <c r="I53" s="237"/>
      <c r="J53" s="237"/>
      <c r="K53" s="237"/>
      <c r="L53" s="237"/>
      <c r="M53" s="237"/>
      <c r="N53" s="237"/>
      <c r="O53" s="238"/>
      <c r="P53" s="239"/>
      <c r="Q53" s="92"/>
    </row>
    <row r="54" spans="2:17" ht="15" customHeight="1" x14ac:dyDescent="0.25">
      <c r="B54" s="1447" t="s">
        <v>95</v>
      </c>
      <c r="C54" s="1447"/>
      <c r="D54" s="1447"/>
      <c r="E54" s="1447"/>
      <c r="F54" s="1447"/>
      <c r="G54" s="1447"/>
      <c r="H54" s="1447"/>
      <c r="I54" s="1447"/>
      <c r="J54" s="1447"/>
      <c r="K54" s="1447"/>
      <c r="L54" s="1447"/>
      <c r="M54" s="1447"/>
      <c r="N54" s="1447"/>
      <c r="O54" s="1447"/>
      <c r="P54" s="1447"/>
      <c r="Q54" s="1447"/>
    </row>
    <row r="55" spans="2:17" ht="15.75" x14ac:dyDescent="0.25">
      <c r="B55" s="93" t="s">
        <v>12</v>
      </c>
      <c r="C55" s="93"/>
      <c r="D55" s="91"/>
      <c r="E55" s="91"/>
      <c r="F55" s="91"/>
      <c r="G55" s="91"/>
      <c r="H55" s="92"/>
      <c r="I55" s="93"/>
      <c r="J55" s="93"/>
      <c r="K55" s="93"/>
      <c r="L55" s="93"/>
      <c r="M55" s="93"/>
      <c r="N55" s="93"/>
      <c r="O55" s="93"/>
      <c r="P55" s="93"/>
      <c r="Q55" s="93"/>
    </row>
    <row r="56" spans="2:17" x14ac:dyDescent="0.25">
      <c r="B56" s="93" t="s">
        <v>70</v>
      </c>
      <c r="C56" s="93"/>
      <c r="D56" s="93"/>
      <c r="E56" s="93"/>
      <c r="F56" s="93"/>
      <c r="G56" s="93"/>
      <c r="H56" s="93"/>
      <c r="I56" s="93"/>
      <c r="J56" s="93"/>
      <c r="K56" s="93"/>
      <c r="L56" s="93"/>
      <c r="M56" s="93"/>
      <c r="N56" s="93"/>
      <c r="O56" s="93"/>
      <c r="P56" s="93"/>
      <c r="Q56" s="93"/>
    </row>
    <row r="57" spans="2:17" x14ac:dyDescent="0.25">
      <c r="B57" s="93" t="s">
        <v>43</v>
      </c>
    </row>
  </sheetData>
  <dataConsolidate/>
  <mergeCells count="24">
    <mergeCell ref="B1:Q1"/>
    <mergeCell ref="D3:Q3"/>
    <mergeCell ref="D4:D5"/>
    <mergeCell ref="E4:E5"/>
    <mergeCell ref="F4:F5"/>
    <mergeCell ref="G4:G5"/>
    <mergeCell ref="H4:I4"/>
    <mergeCell ref="J4:K4"/>
    <mergeCell ref="L4:M4"/>
    <mergeCell ref="N4:O4"/>
    <mergeCell ref="L33:M33"/>
    <mergeCell ref="N33:O33"/>
    <mergeCell ref="P33:Q33"/>
    <mergeCell ref="B54:Q54"/>
    <mergeCell ref="P4:Q4"/>
    <mergeCell ref="B25:Q25"/>
    <mergeCell ref="B30:Q30"/>
    <mergeCell ref="D32:Q32"/>
    <mergeCell ref="D33:D34"/>
    <mergeCell ref="E33:E34"/>
    <mergeCell ref="F33:F34"/>
    <mergeCell ref="G33:G34"/>
    <mergeCell ref="H33:I33"/>
    <mergeCell ref="J33:K33"/>
  </mergeCells>
  <pageMargins left="0.25" right="0.25" top="0.75" bottom="0.75" header="0.3" footer="0.3"/>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L29"/>
  <sheetViews>
    <sheetView workbookViewId="0">
      <selection activeCell="B2" sqref="B2"/>
    </sheetView>
  </sheetViews>
  <sheetFormatPr defaultRowHeight="15" x14ac:dyDescent="0.25"/>
  <cols>
    <col min="1" max="1" width="4.5703125" customWidth="1"/>
    <col min="2" max="2" width="59.85546875" customWidth="1"/>
    <col min="3" max="29" width="9.140625" customWidth="1"/>
  </cols>
  <sheetData>
    <row r="1" spans="2:32" x14ac:dyDescent="0.25">
      <c r="B1" s="1457" t="s">
        <v>915</v>
      </c>
      <c r="C1" s="1458"/>
      <c r="D1" s="1458"/>
      <c r="E1" s="1458"/>
      <c r="F1" s="1458"/>
      <c r="G1" s="1458"/>
      <c r="H1" s="1458"/>
      <c r="I1" s="1458"/>
      <c r="J1" s="1458"/>
      <c r="K1" s="1458"/>
    </row>
    <row r="2" spans="2:32" ht="12.75" customHeight="1" x14ac:dyDescent="0.25"/>
    <row r="3" spans="2:32" ht="15.75" x14ac:dyDescent="0.25">
      <c r="B3" s="246" t="s">
        <v>58</v>
      </c>
      <c r="C3" s="247"/>
      <c r="D3" s="247"/>
      <c r="E3" s="247"/>
      <c r="F3" s="247"/>
      <c r="G3" s="247"/>
      <c r="H3" s="247"/>
      <c r="I3" s="247"/>
      <c r="J3" s="247"/>
      <c r="K3" s="247"/>
    </row>
    <row r="4" spans="2:32" ht="15.75" x14ac:dyDescent="0.25">
      <c r="B4" s="871"/>
      <c r="C4" s="1459" t="s">
        <v>882</v>
      </c>
      <c r="D4" s="1460"/>
      <c r="E4" s="1460"/>
      <c r="F4" s="1448" t="s">
        <v>883</v>
      </c>
      <c r="G4" s="1449"/>
      <c r="H4" s="1449"/>
      <c r="I4" s="1448" t="s">
        <v>884</v>
      </c>
      <c r="J4" s="1449"/>
      <c r="K4" s="1450"/>
      <c r="L4" s="1448" t="s">
        <v>885</v>
      </c>
      <c r="M4" s="1449"/>
      <c r="N4" s="1450"/>
      <c r="O4" s="1448" t="s">
        <v>886</v>
      </c>
      <c r="P4" s="1449"/>
      <c r="Q4" s="1450"/>
      <c r="R4" s="1448" t="s">
        <v>887</v>
      </c>
      <c r="S4" s="1449"/>
      <c r="T4" s="1450"/>
      <c r="U4" s="1448" t="s">
        <v>888</v>
      </c>
      <c r="V4" s="1449"/>
      <c r="W4" s="1450"/>
      <c r="X4" s="1448" t="s">
        <v>889</v>
      </c>
      <c r="Y4" s="1449"/>
      <c r="Z4" s="1450"/>
      <c r="AA4" s="1448" t="s">
        <v>890</v>
      </c>
      <c r="AB4" s="1449"/>
      <c r="AC4" s="1450"/>
      <c r="AD4" s="1448" t="s">
        <v>913</v>
      </c>
      <c r="AE4" s="1449"/>
      <c r="AF4" s="1450"/>
    </row>
    <row r="5" spans="2:32" ht="15.75" x14ac:dyDescent="0.25">
      <c r="B5" s="114"/>
      <c r="C5" s="1453" t="s">
        <v>891</v>
      </c>
      <c r="D5" s="1455" t="s">
        <v>60</v>
      </c>
      <c r="E5" s="1456"/>
      <c r="F5" s="1451" t="s">
        <v>891</v>
      </c>
      <c r="G5" s="1445" t="s">
        <v>60</v>
      </c>
      <c r="H5" s="1450"/>
      <c r="I5" s="1451" t="s">
        <v>891</v>
      </c>
      <c r="J5" s="1445" t="s">
        <v>60</v>
      </c>
      <c r="K5" s="1450"/>
      <c r="L5" s="1451" t="s">
        <v>891</v>
      </c>
      <c r="M5" s="1445" t="s">
        <v>60</v>
      </c>
      <c r="N5" s="1450"/>
      <c r="O5" s="1451" t="s">
        <v>891</v>
      </c>
      <c r="P5" s="1445" t="s">
        <v>60</v>
      </c>
      <c r="Q5" s="1450"/>
      <c r="R5" s="1451" t="s">
        <v>891</v>
      </c>
      <c r="S5" s="1445" t="s">
        <v>60</v>
      </c>
      <c r="T5" s="1450"/>
      <c r="U5" s="1451" t="s">
        <v>891</v>
      </c>
      <c r="V5" s="1445" t="s">
        <v>60</v>
      </c>
      <c r="W5" s="1450"/>
      <c r="X5" s="1451" t="s">
        <v>891</v>
      </c>
      <c r="Y5" s="1445" t="s">
        <v>60</v>
      </c>
      <c r="Z5" s="1450"/>
      <c r="AA5" s="1451" t="s">
        <v>891</v>
      </c>
      <c r="AB5" s="1445" t="s">
        <v>60</v>
      </c>
      <c r="AC5" s="1450"/>
      <c r="AD5" s="1451" t="s">
        <v>891</v>
      </c>
      <c r="AE5" s="1445" t="s">
        <v>60</v>
      </c>
      <c r="AF5" s="1450"/>
    </row>
    <row r="6" spans="2:32" ht="31.5" x14ac:dyDescent="0.25">
      <c r="B6" s="114"/>
      <c r="C6" s="1454"/>
      <c r="D6" s="872" t="s">
        <v>892</v>
      </c>
      <c r="E6" s="873" t="s">
        <v>893</v>
      </c>
      <c r="F6" s="1452"/>
      <c r="G6" s="116" t="s">
        <v>892</v>
      </c>
      <c r="H6" s="874" t="s">
        <v>893</v>
      </c>
      <c r="I6" s="1452"/>
      <c r="J6" s="116" t="s">
        <v>892</v>
      </c>
      <c r="K6" s="874" t="s">
        <v>893</v>
      </c>
      <c r="L6" s="1452"/>
      <c r="M6" s="116" t="s">
        <v>892</v>
      </c>
      <c r="N6" s="874" t="s">
        <v>893</v>
      </c>
      <c r="O6" s="1452"/>
      <c r="P6" s="116" t="s">
        <v>892</v>
      </c>
      <c r="Q6" s="874" t="s">
        <v>893</v>
      </c>
      <c r="R6" s="1452"/>
      <c r="S6" s="116" t="s">
        <v>892</v>
      </c>
      <c r="T6" s="874" t="s">
        <v>893</v>
      </c>
      <c r="U6" s="1452"/>
      <c r="V6" s="116" t="s">
        <v>892</v>
      </c>
      <c r="W6" s="874" t="s">
        <v>893</v>
      </c>
      <c r="X6" s="1452"/>
      <c r="Y6" s="116" t="s">
        <v>892</v>
      </c>
      <c r="Z6" s="874" t="s">
        <v>893</v>
      </c>
      <c r="AA6" s="1452"/>
      <c r="AB6" s="116" t="s">
        <v>892</v>
      </c>
      <c r="AC6" s="874" t="s">
        <v>893</v>
      </c>
      <c r="AD6" s="1452"/>
      <c r="AE6" s="116" t="s">
        <v>892</v>
      </c>
      <c r="AF6" s="874" t="s">
        <v>893</v>
      </c>
    </row>
    <row r="7" spans="2:32" ht="15.75" x14ac:dyDescent="0.25">
      <c r="B7" s="821"/>
      <c r="C7" s="875"/>
      <c r="D7" s="875"/>
      <c r="E7" s="876"/>
      <c r="F7" s="821"/>
      <c r="G7" s="821"/>
      <c r="H7" s="822"/>
      <c r="I7" s="821"/>
      <c r="J7" s="821"/>
      <c r="K7" s="822"/>
      <c r="L7" s="821"/>
      <c r="M7" s="821"/>
      <c r="N7" s="822"/>
      <c r="O7" s="821"/>
      <c r="P7" s="821"/>
      <c r="Q7" s="822"/>
      <c r="R7" s="821"/>
      <c r="S7" s="821"/>
      <c r="T7" s="822"/>
      <c r="U7" s="821"/>
      <c r="V7" s="821"/>
      <c r="W7" s="822"/>
      <c r="X7" s="821"/>
      <c r="Y7" s="821"/>
      <c r="Z7" s="822"/>
      <c r="AA7" s="821"/>
      <c r="AB7" s="821"/>
      <c r="AC7" s="822"/>
      <c r="AD7" s="821"/>
      <c r="AE7" s="821"/>
      <c r="AF7" s="822"/>
    </row>
    <row r="8" spans="2:32" ht="15.75" x14ac:dyDescent="0.25">
      <c r="B8" s="58" t="s">
        <v>64</v>
      </c>
      <c r="C8" s="877"/>
      <c r="D8" s="877"/>
      <c r="E8" s="878"/>
      <c r="F8" s="122"/>
      <c r="G8" s="122"/>
      <c r="H8" s="125"/>
      <c r="I8" s="122"/>
      <c r="J8" s="122"/>
      <c r="K8" s="125"/>
      <c r="L8" s="122"/>
      <c r="M8" s="122"/>
      <c r="N8" s="125"/>
      <c r="O8" s="122"/>
      <c r="P8" s="122"/>
      <c r="Q8" s="125"/>
      <c r="R8" s="122"/>
      <c r="S8" s="122"/>
      <c r="T8" s="125"/>
      <c r="U8" s="122"/>
      <c r="V8" s="122"/>
      <c r="W8" s="125"/>
      <c r="X8" s="122"/>
      <c r="Y8" s="122"/>
      <c r="Z8" s="125"/>
      <c r="AA8" s="122"/>
      <c r="AB8" s="122"/>
      <c r="AC8" s="125"/>
      <c r="AD8" s="122"/>
      <c r="AE8" s="122"/>
      <c r="AF8" s="125"/>
    </row>
    <row r="9" spans="2:32" ht="15.75" x14ac:dyDescent="0.25">
      <c r="B9" s="63" t="s">
        <v>30</v>
      </c>
      <c r="C9" s="879">
        <v>6039</v>
      </c>
      <c r="D9" s="879">
        <v>5503</v>
      </c>
      <c r="E9" s="162">
        <v>536</v>
      </c>
      <c r="F9" s="126">
        <v>6066</v>
      </c>
      <c r="G9" s="126">
        <v>5540</v>
      </c>
      <c r="H9" s="128">
        <v>526</v>
      </c>
      <c r="I9" s="126">
        <v>6107</v>
      </c>
      <c r="J9" s="126">
        <v>5529</v>
      </c>
      <c r="K9" s="128">
        <v>578</v>
      </c>
      <c r="L9" s="126">
        <v>6249</v>
      </c>
      <c r="M9" s="126">
        <v>5705</v>
      </c>
      <c r="N9" s="128">
        <v>544</v>
      </c>
      <c r="O9" s="126">
        <v>6274</v>
      </c>
      <c r="P9" s="126">
        <v>5750</v>
      </c>
      <c r="Q9" s="128">
        <v>524</v>
      </c>
      <c r="R9" s="126">
        <v>6185</v>
      </c>
      <c r="S9" s="126">
        <v>5685</v>
      </c>
      <c r="T9" s="128">
        <v>500</v>
      </c>
      <c r="U9" s="126">
        <v>6102</v>
      </c>
      <c r="V9" s="126">
        <v>5572</v>
      </c>
      <c r="W9" s="880">
        <v>530</v>
      </c>
      <c r="X9" s="126">
        <v>5954</v>
      </c>
      <c r="Y9" s="126">
        <v>5530</v>
      </c>
      <c r="Z9" s="881">
        <v>424</v>
      </c>
      <c r="AA9" s="126">
        <v>5669</v>
      </c>
      <c r="AB9" s="126">
        <v>5428</v>
      </c>
      <c r="AC9" s="881">
        <v>241</v>
      </c>
      <c r="AD9" s="126">
        <v>5426</v>
      </c>
      <c r="AE9" s="126">
        <v>5191</v>
      </c>
      <c r="AF9" s="881">
        <v>235</v>
      </c>
    </row>
    <row r="10" spans="2:32" ht="15.75" x14ac:dyDescent="0.25">
      <c r="B10" s="63" t="s">
        <v>31</v>
      </c>
      <c r="C10" s="879">
        <v>142</v>
      </c>
      <c r="D10" s="879">
        <v>141</v>
      </c>
      <c r="E10" s="162">
        <v>1</v>
      </c>
      <c r="F10" s="126">
        <v>131</v>
      </c>
      <c r="G10" s="126">
        <v>130</v>
      </c>
      <c r="H10" s="128">
        <v>1</v>
      </c>
      <c r="I10" s="126">
        <v>136</v>
      </c>
      <c r="J10" s="126">
        <v>134</v>
      </c>
      <c r="K10" s="128">
        <v>2</v>
      </c>
      <c r="L10" s="126">
        <v>142</v>
      </c>
      <c r="M10" s="126">
        <v>142</v>
      </c>
      <c r="N10" s="128">
        <v>0</v>
      </c>
      <c r="O10" s="126">
        <v>140</v>
      </c>
      <c r="P10" s="126">
        <v>140</v>
      </c>
      <c r="Q10" s="128">
        <v>0</v>
      </c>
      <c r="R10" s="126">
        <v>139</v>
      </c>
      <c r="S10" s="126">
        <v>139</v>
      </c>
      <c r="T10" s="128">
        <v>0</v>
      </c>
      <c r="U10" s="126">
        <v>139</v>
      </c>
      <c r="V10" s="126">
        <v>139</v>
      </c>
      <c r="W10" s="880">
        <v>0</v>
      </c>
      <c r="X10" s="126">
        <v>149</v>
      </c>
      <c r="Y10" s="126">
        <v>149</v>
      </c>
      <c r="Z10" s="881">
        <v>0</v>
      </c>
      <c r="AA10" s="126">
        <v>161</v>
      </c>
      <c r="AB10" s="126">
        <v>161</v>
      </c>
      <c r="AC10" s="881">
        <v>0</v>
      </c>
      <c r="AD10" s="126">
        <v>151</v>
      </c>
      <c r="AE10" s="126">
        <v>151</v>
      </c>
      <c r="AF10" s="881">
        <v>0</v>
      </c>
    </row>
    <row r="11" spans="2:32" ht="15.75" x14ac:dyDescent="0.25">
      <c r="B11" s="63" t="s">
        <v>32</v>
      </c>
      <c r="C11" s="879">
        <v>164</v>
      </c>
      <c r="D11" s="879">
        <v>160</v>
      </c>
      <c r="E11" s="162">
        <v>4</v>
      </c>
      <c r="F11" s="126">
        <v>152</v>
      </c>
      <c r="G11" s="126">
        <v>148</v>
      </c>
      <c r="H11" s="128">
        <v>4</v>
      </c>
      <c r="I11" s="126">
        <v>120</v>
      </c>
      <c r="J11" s="126">
        <v>113</v>
      </c>
      <c r="K11" s="128">
        <v>7</v>
      </c>
      <c r="L11" s="126">
        <v>109</v>
      </c>
      <c r="M11" s="126">
        <v>104</v>
      </c>
      <c r="N11" s="128">
        <v>5</v>
      </c>
      <c r="O11" s="126">
        <v>98</v>
      </c>
      <c r="P11" s="126">
        <v>95</v>
      </c>
      <c r="Q11" s="128">
        <v>3</v>
      </c>
      <c r="R11" s="126">
        <v>91</v>
      </c>
      <c r="S11" s="126">
        <v>91</v>
      </c>
      <c r="T11" s="128">
        <v>0</v>
      </c>
      <c r="U11" s="126">
        <v>83</v>
      </c>
      <c r="V11" s="126">
        <v>83</v>
      </c>
      <c r="W11" s="880">
        <v>0</v>
      </c>
      <c r="X11" s="126">
        <v>78</v>
      </c>
      <c r="Y11" s="126">
        <v>76</v>
      </c>
      <c r="Z11" s="881">
        <v>2</v>
      </c>
      <c r="AA11" s="126">
        <v>73</v>
      </c>
      <c r="AB11" s="126">
        <v>70</v>
      </c>
      <c r="AC11" s="881">
        <v>3</v>
      </c>
      <c r="AD11" s="126">
        <v>75</v>
      </c>
      <c r="AE11" s="126">
        <v>75</v>
      </c>
      <c r="AF11" s="881">
        <v>0</v>
      </c>
    </row>
    <row r="12" spans="2:32" ht="15.75" x14ac:dyDescent="0.25">
      <c r="B12" s="63" t="s">
        <v>33</v>
      </c>
      <c r="C12" s="879">
        <v>116</v>
      </c>
      <c r="D12" s="879">
        <v>112</v>
      </c>
      <c r="E12" s="162">
        <v>4</v>
      </c>
      <c r="F12" s="126">
        <v>99</v>
      </c>
      <c r="G12" s="126">
        <v>95</v>
      </c>
      <c r="H12" s="128">
        <v>4</v>
      </c>
      <c r="I12" s="126">
        <v>78</v>
      </c>
      <c r="J12" s="126">
        <v>68</v>
      </c>
      <c r="K12" s="128">
        <v>10</v>
      </c>
      <c r="L12" s="126">
        <v>61</v>
      </c>
      <c r="M12" s="126">
        <v>56</v>
      </c>
      <c r="N12" s="128">
        <v>5</v>
      </c>
      <c r="O12" s="126">
        <v>53</v>
      </c>
      <c r="P12" s="126">
        <v>52</v>
      </c>
      <c r="Q12" s="128">
        <v>1</v>
      </c>
      <c r="R12" s="126">
        <v>52</v>
      </c>
      <c r="S12" s="126">
        <v>51</v>
      </c>
      <c r="T12" s="128">
        <v>1</v>
      </c>
      <c r="U12" s="126">
        <v>50</v>
      </c>
      <c r="V12" s="126">
        <v>50</v>
      </c>
      <c r="W12" s="880">
        <v>0</v>
      </c>
      <c r="X12" s="126">
        <v>48</v>
      </c>
      <c r="Y12" s="126">
        <v>41</v>
      </c>
      <c r="Z12" s="881">
        <v>7</v>
      </c>
      <c r="AA12" s="126">
        <v>44</v>
      </c>
      <c r="AB12" s="126">
        <v>44</v>
      </c>
      <c r="AC12" s="881">
        <v>0</v>
      </c>
      <c r="AD12" s="126">
        <v>43</v>
      </c>
      <c r="AE12" s="126">
        <v>43</v>
      </c>
      <c r="AF12" s="881">
        <v>0</v>
      </c>
    </row>
    <row r="13" spans="2:32" ht="15.75" x14ac:dyDescent="0.25">
      <c r="B13" s="69" t="s">
        <v>34</v>
      </c>
      <c r="C13" s="882">
        <v>2464</v>
      </c>
      <c r="D13" s="882">
        <v>2450</v>
      </c>
      <c r="E13" s="883">
        <v>14</v>
      </c>
      <c r="F13" s="132">
        <v>2476</v>
      </c>
      <c r="G13" s="132">
        <v>2460</v>
      </c>
      <c r="H13" s="884">
        <v>16</v>
      </c>
      <c r="I13" s="132">
        <v>2478</v>
      </c>
      <c r="J13" s="132">
        <v>2464</v>
      </c>
      <c r="K13" s="884">
        <v>14</v>
      </c>
      <c r="L13" s="132">
        <v>2458</v>
      </c>
      <c r="M13" s="132">
        <v>2440</v>
      </c>
      <c r="N13" s="884">
        <v>18</v>
      </c>
      <c r="O13" s="132">
        <v>2458</v>
      </c>
      <c r="P13" s="132">
        <v>2439</v>
      </c>
      <c r="Q13" s="884">
        <v>19</v>
      </c>
      <c r="R13" s="132">
        <v>2442</v>
      </c>
      <c r="S13" s="132">
        <v>2426</v>
      </c>
      <c r="T13" s="884">
        <v>16</v>
      </c>
      <c r="U13" s="132">
        <v>2443</v>
      </c>
      <c r="V13" s="132">
        <v>2423</v>
      </c>
      <c r="W13" s="885">
        <v>20</v>
      </c>
      <c r="X13" s="132">
        <v>2449</v>
      </c>
      <c r="Y13" s="132">
        <v>2434</v>
      </c>
      <c r="Z13" s="886">
        <v>15</v>
      </c>
      <c r="AA13" s="132">
        <v>2468</v>
      </c>
      <c r="AB13" s="132">
        <v>2452</v>
      </c>
      <c r="AC13" s="886">
        <v>16</v>
      </c>
      <c r="AD13" s="132">
        <v>2475</v>
      </c>
      <c r="AE13" s="132">
        <v>2458</v>
      </c>
      <c r="AF13" s="886">
        <v>17</v>
      </c>
    </row>
    <row r="14" spans="2:32" ht="15.75" x14ac:dyDescent="0.25">
      <c r="B14" s="63" t="s">
        <v>65</v>
      </c>
      <c r="C14" s="879">
        <v>375</v>
      </c>
      <c r="D14" s="879">
        <v>375</v>
      </c>
      <c r="E14" s="162">
        <v>0</v>
      </c>
      <c r="F14" s="126">
        <v>388</v>
      </c>
      <c r="G14" s="126">
        <v>387</v>
      </c>
      <c r="H14" s="128">
        <v>1</v>
      </c>
      <c r="I14" s="126">
        <v>399</v>
      </c>
      <c r="J14" s="126">
        <v>399</v>
      </c>
      <c r="K14" s="128">
        <v>0</v>
      </c>
      <c r="L14" s="126">
        <v>373</v>
      </c>
      <c r="M14" s="126">
        <v>372</v>
      </c>
      <c r="N14" s="128">
        <v>1</v>
      </c>
      <c r="O14" s="126">
        <v>380</v>
      </c>
      <c r="P14" s="126">
        <v>380</v>
      </c>
      <c r="Q14" s="128">
        <v>0</v>
      </c>
      <c r="R14" s="126">
        <v>396</v>
      </c>
      <c r="S14" s="126">
        <v>395</v>
      </c>
      <c r="T14" s="128">
        <v>1</v>
      </c>
      <c r="U14" s="126">
        <v>400</v>
      </c>
      <c r="V14" s="126">
        <v>398</v>
      </c>
      <c r="W14" s="880">
        <v>2</v>
      </c>
      <c r="X14" s="126">
        <v>415</v>
      </c>
      <c r="Y14" s="126">
        <v>415</v>
      </c>
      <c r="Z14" s="881">
        <v>0</v>
      </c>
      <c r="AA14" s="126">
        <v>457</v>
      </c>
      <c r="AB14" s="126">
        <v>457</v>
      </c>
      <c r="AC14" s="881">
        <v>0</v>
      </c>
      <c r="AD14" s="126">
        <v>437</v>
      </c>
      <c r="AE14" s="126">
        <v>436</v>
      </c>
      <c r="AF14" s="881">
        <v>1</v>
      </c>
    </row>
    <row r="15" spans="2:32" ht="15.75" x14ac:dyDescent="0.25">
      <c r="B15" s="63" t="s">
        <v>66</v>
      </c>
      <c r="C15" s="879">
        <v>2089</v>
      </c>
      <c r="D15" s="879">
        <v>2075</v>
      </c>
      <c r="E15" s="162">
        <v>14</v>
      </c>
      <c r="F15" s="126">
        <v>2088</v>
      </c>
      <c r="G15" s="126">
        <v>2073</v>
      </c>
      <c r="H15" s="128">
        <v>15</v>
      </c>
      <c r="I15" s="126">
        <v>2079</v>
      </c>
      <c r="J15" s="126">
        <v>2065</v>
      </c>
      <c r="K15" s="128">
        <v>14</v>
      </c>
      <c r="L15" s="126">
        <v>2085</v>
      </c>
      <c r="M15" s="126">
        <v>2068</v>
      </c>
      <c r="N15" s="128">
        <v>17</v>
      </c>
      <c r="O15" s="126">
        <v>2078</v>
      </c>
      <c r="P15" s="126">
        <v>2059</v>
      </c>
      <c r="Q15" s="128">
        <v>19</v>
      </c>
      <c r="R15" s="126">
        <v>2046</v>
      </c>
      <c r="S15" s="126">
        <v>2031</v>
      </c>
      <c r="T15" s="128">
        <v>15</v>
      </c>
      <c r="U15" s="126">
        <v>2043</v>
      </c>
      <c r="V15" s="126">
        <v>2025</v>
      </c>
      <c r="W15" s="880">
        <v>18</v>
      </c>
      <c r="X15" s="126">
        <v>2034</v>
      </c>
      <c r="Y15" s="126">
        <v>2019</v>
      </c>
      <c r="Z15" s="881">
        <v>15</v>
      </c>
      <c r="AA15" s="126">
        <v>2011</v>
      </c>
      <c r="AB15" s="126">
        <v>1995</v>
      </c>
      <c r="AC15" s="881">
        <v>16</v>
      </c>
      <c r="AD15" s="126">
        <v>2038</v>
      </c>
      <c r="AE15" s="126">
        <v>2022</v>
      </c>
      <c r="AF15" s="881">
        <v>16</v>
      </c>
    </row>
    <row r="16" spans="2:32" ht="15.75" x14ac:dyDescent="0.25">
      <c r="B16" s="69" t="s">
        <v>37</v>
      </c>
      <c r="C16" s="882">
        <v>808</v>
      </c>
      <c r="D16" s="882">
        <v>805</v>
      </c>
      <c r="E16" s="883">
        <v>3</v>
      </c>
      <c r="F16" s="132">
        <v>781</v>
      </c>
      <c r="G16" s="132">
        <v>778</v>
      </c>
      <c r="H16" s="884">
        <v>3</v>
      </c>
      <c r="I16" s="132">
        <v>745</v>
      </c>
      <c r="J16" s="132">
        <v>736</v>
      </c>
      <c r="K16" s="884">
        <v>9</v>
      </c>
      <c r="L16" s="132">
        <v>712</v>
      </c>
      <c r="M16" s="132">
        <v>706</v>
      </c>
      <c r="N16" s="884">
        <v>6</v>
      </c>
      <c r="O16" s="132">
        <v>686</v>
      </c>
      <c r="P16" s="132">
        <v>685</v>
      </c>
      <c r="Q16" s="884">
        <v>1</v>
      </c>
      <c r="R16" s="132">
        <v>691</v>
      </c>
      <c r="S16" s="132">
        <v>690</v>
      </c>
      <c r="T16" s="884">
        <v>1</v>
      </c>
      <c r="U16" s="132">
        <v>703</v>
      </c>
      <c r="V16" s="132">
        <v>701</v>
      </c>
      <c r="W16" s="885">
        <v>2</v>
      </c>
      <c r="X16" s="132">
        <v>726</v>
      </c>
      <c r="Y16" s="132">
        <v>723</v>
      </c>
      <c r="Z16" s="886">
        <v>3</v>
      </c>
      <c r="AA16" s="132">
        <v>739</v>
      </c>
      <c r="AB16" s="132">
        <v>735</v>
      </c>
      <c r="AC16" s="886">
        <v>4</v>
      </c>
      <c r="AD16" s="132">
        <v>738</v>
      </c>
      <c r="AE16" s="132">
        <v>736</v>
      </c>
      <c r="AF16" s="886">
        <v>2</v>
      </c>
    </row>
    <row r="17" spans="2:38" ht="15.75" x14ac:dyDescent="0.25">
      <c r="B17" s="63" t="s">
        <v>65</v>
      </c>
      <c r="C17" s="879">
        <v>482</v>
      </c>
      <c r="D17" s="879">
        <v>481</v>
      </c>
      <c r="E17" s="162">
        <v>1</v>
      </c>
      <c r="F17" s="126">
        <v>482</v>
      </c>
      <c r="G17" s="126">
        <v>481</v>
      </c>
      <c r="H17" s="128">
        <v>1</v>
      </c>
      <c r="I17" s="126">
        <v>489</v>
      </c>
      <c r="J17" s="126">
        <v>484</v>
      </c>
      <c r="K17" s="128">
        <v>5</v>
      </c>
      <c r="L17" s="126">
        <v>471</v>
      </c>
      <c r="M17" s="126">
        <v>468</v>
      </c>
      <c r="N17" s="128">
        <v>3</v>
      </c>
      <c r="O17" s="126">
        <v>460</v>
      </c>
      <c r="P17" s="126">
        <v>459</v>
      </c>
      <c r="Q17" s="128">
        <v>1</v>
      </c>
      <c r="R17" s="126">
        <v>504</v>
      </c>
      <c r="S17" s="126">
        <v>503</v>
      </c>
      <c r="T17" s="128">
        <v>1</v>
      </c>
      <c r="U17" s="126">
        <v>479</v>
      </c>
      <c r="V17" s="126">
        <v>478</v>
      </c>
      <c r="W17" s="880">
        <v>1</v>
      </c>
      <c r="X17" s="126">
        <v>495</v>
      </c>
      <c r="Y17" s="126">
        <v>493</v>
      </c>
      <c r="Z17" s="881">
        <v>2</v>
      </c>
      <c r="AA17" s="126">
        <v>513</v>
      </c>
      <c r="AB17" s="126">
        <v>512</v>
      </c>
      <c r="AC17" s="881">
        <v>1</v>
      </c>
      <c r="AD17" s="126">
        <v>507</v>
      </c>
      <c r="AE17" s="126">
        <v>506</v>
      </c>
      <c r="AF17" s="881">
        <v>1</v>
      </c>
    </row>
    <row r="18" spans="2:38" ht="15.75" x14ac:dyDescent="0.25">
      <c r="B18" s="63" t="s">
        <v>66</v>
      </c>
      <c r="C18" s="879">
        <v>326</v>
      </c>
      <c r="D18" s="879">
        <v>324</v>
      </c>
      <c r="E18" s="162">
        <v>2</v>
      </c>
      <c r="F18" s="126">
        <v>299</v>
      </c>
      <c r="G18" s="126">
        <v>297</v>
      </c>
      <c r="H18" s="128">
        <v>2</v>
      </c>
      <c r="I18" s="126">
        <v>256</v>
      </c>
      <c r="J18" s="126">
        <v>252</v>
      </c>
      <c r="K18" s="128">
        <v>4</v>
      </c>
      <c r="L18" s="126">
        <v>241</v>
      </c>
      <c r="M18" s="126">
        <v>238</v>
      </c>
      <c r="N18" s="128">
        <v>3</v>
      </c>
      <c r="O18" s="126">
        <v>226</v>
      </c>
      <c r="P18" s="126">
        <v>226</v>
      </c>
      <c r="Q18" s="128">
        <v>0</v>
      </c>
      <c r="R18" s="126">
        <v>187</v>
      </c>
      <c r="S18" s="126">
        <v>187</v>
      </c>
      <c r="T18" s="128">
        <v>0</v>
      </c>
      <c r="U18" s="126">
        <v>224</v>
      </c>
      <c r="V18" s="126">
        <v>223</v>
      </c>
      <c r="W18" s="880">
        <v>1</v>
      </c>
      <c r="X18" s="126">
        <v>231</v>
      </c>
      <c r="Y18" s="126">
        <v>230</v>
      </c>
      <c r="Z18" s="881">
        <v>1</v>
      </c>
      <c r="AA18" s="126">
        <v>226</v>
      </c>
      <c r="AB18" s="126">
        <v>223</v>
      </c>
      <c r="AC18" s="881">
        <v>3</v>
      </c>
      <c r="AD18" s="126">
        <v>231</v>
      </c>
      <c r="AE18" s="126">
        <v>230</v>
      </c>
      <c r="AF18" s="881">
        <v>1</v>
      </c>
    </row>
    <row r="19" spans="2:38" ht="15.75" x14ac:dyDescent="0.25">
      <c r="B19" s="63" t="s">
        <v>38</v>
      </c>
      <c r="C19" s="879">
        <v>486</v>
      </c>
      <c r="D19" s="879">
        <v>485</v>
      </c>
      <c r="E19" s="162">
        <v>1</v>
      </c>
      <c r="F19" s="126">
        <v>445</v>
      </c>
      <c r="G19" s="126">
        <v>444</v>
      </c>
      <c r="H19" s="128">
        <v>1</v>
      </c>
      <c r="I19" s="126">
        <v>416</v>
      </c>
      <c r="J19" s="126">
        <v>411</v>
      </c>
      <c r="K19" s="128">
        <v>5</v>
      </c>
      <c r="L19" s="126">
        <v>387</v>
      </c>
      <c r="M19" s="126">
        <v>384</v>
      </c>
      <c r="N19" s="128">
        <v>3</v>
      </c>
      <c r="O19" s="126">
        <v>351</v>
      </c>
      <c r="P19" s="126">
        <v>350</v>
      </c>
      <c r="Q19" s="128">
        <v>1</v>
      </c>
      <c r="R19" s="126">
        <v>324</v>
      </c>
      <c r="S19" s="126">
        <v>323</v>
      </c>
      <c r="T19" s="128">
        <v>1</v>
      </c>
      <c r="U19" s="126">
        <v>291</v>
      </c>
      <c r="V19" s="126">
        <v>290</v>
      </c>
      <c r="W19" s="880">
        <v>1</v>
      </c>
      <c r="X19" s="126">
        <v>272</v>
      </c>
      <c r="Y19" s="126">
        <v>272</v>
      </c>
      <c r="Z19" s="881">
        <v>0</v>
      </c>
      <c r="AA19" s="126">
        <v>248</v>
      </c>
      <c r="AB19" s="126">
        <v>248</v>
      </c>
      <c r="AC19" s="881">
        <v>0</v>
      </c>
      <c r="AD19" s="126">
        <v>219</v>
      </c>
      <c r="AE19" s="126">
        <v>219</v>
      </c>
      <c r="AF19" s="881">
        <v>0</v>
      </c>
    </row>
    <row r="20" spans="2:38" ht="15.75" x14ac:dyDescent="0.25">
      <c r="B20" s="63" t="s">
        <v>894</v>
      </c>
      <c r="C20" s="879">
        <v>31</v>
      </c>
      <c r="D20" s="879">
        <v>31</v>
      </c>
      <c r="E20" s="162">
        <v>0</v>
      </c>
      <c r="F20" s="126">
        <v>29</v>
      </c>
      <c r="G20" s="126">
        <v>29</v>
      </c>
      <c r="H20" s="128">
        <v>0</v>
      </c>
      <c r="I20" s="126">
        <v>32</v>
      </c>
      <c r="J20" s="126">
        <v>31</v>
      </c>
      <c r="K20" s="128">
        <v>1</v>
      </c>
      <c r="L20" s="126">
        <v>41</v>
      </c>
      <c r="M20" s="126">
        <v>38</v>
      </c>
      <c r="N20" s="128">
        <v>3</v>
      </c>
      <c r="O20" s="126">
        <v>39</v>
      </c>
      <c r="P20" s="126">
        <v>39</v>
      </c>
      <c r="Q20" s="128">
        <v>0</v>
      </c>
      <c r="R20" s="126">
        <v>44</v>
      </c>
      <c r="S20" s="126">
        <v>44</v>
      </c>
      <c r="T20" s="128">
        <v>0</v>
      </c>
      <c r="U20" s="126">
        <v>48</v>
      </c>
      <c r="V20" s="126">
        <v>47</v>
      </c>
      <c r="W20" s="128">
        <v>1</v>
      </c>
      <c r="X20" s="126">
        <v>50</v>
      </c>
      <c r="Y20" s="126">
        <v>49</v>
      </c>
      <c r="Z20" s="128">
        <v>1</v>
      </c>
      <c r="AA20" s="887" t="s">
        <v>895</v>
      </c>
      <c r="AB20" s="887" t="s">
        <v>895</v>
      </c>
      <c r="AC20" s="888" t="s">
        <v>895</v>
      </c>
      <c r="AD20" s="887" t="s">
        <v>895</v>
      </c>
      <c r="AE20" s="887" t="s">
        <v>895</v>
      </c>
      <c r="AF20" s="888" t="s">
        <v>895</v>
      </c>
    </row>
    <row r="21" spans="2:38" ht="15.75" x14ac:dyDescent="0.25">
      <c r="B21" s="63"/>
      <c r="C21" s="879"/>
      <c r="D21" s="879"/>
      <c r="E21" s="162"/>
      <c r="F21" s="126"/>
      <c r="G21" s="126"/>
      <c r="H21" s="128"/>
      <c r="I21" s="126"/>
      <c r="J21" s="126"/>
      <c r="K21" s="128"/>
      <c r="L21" s="126"/>
      <c r="M21" s="126"/>
      <c r="N21" s="128"/>
      <c r="O21" s="126"/>
      <c r="P21" s="126"/>
      <c r="Q21" s="128"/>
      <c r="R21" s="889"/>
      <c r="S21" s="138"/>
      <c r="T21" s="890"/>
      <c r="U21" s="889"/>
      <c r="V21" s="891"/>
      <c r="W21" s="890"/>
      <c r="X21" s="889"/>
      <c r="Y21" s="891"/>
      <c r="Z21" s="890"/>
      <c r="AA21" s="889"/>
      <c r="AB21" s="891"/>
      <c r="AC21" s="890"/>
      <c r="AD21" s="889"/>
      <c r="AE21" s="891"/>
      <c r="AF21" s="890"/>
      <c r="AJ21" s="214"/>
      <c r="AK21" s="214"/>
      <c r="AL21" s="214"/>
    </row>
    <row r="22" spans="2:38" ht="15.75" x14ac:dyDescent="0.25">
      <c r="B22" s="143" t="s">
        <v>39</v>
      </c>
      <c r="C22" s="892">
        <v>10250</v>
      </c>
      <c r="D22" s="892">
        <v>9687</v>
      </c>
      <c r="E22" s="206">
        <v>563</v>
      </c>
      <c r="F22" s="144">
        <v>10179</v>
      </c>
      <c r="G22" s="144">
        <v>9624</v>
      </c>
      <c r="H22" s="893">
        <v>555</v>
      </c>
      <c r="I22" s="144">
        <v>10112</v>
      </c>
      <c r="J22" s="144">
        <v>9486</v>
      </c>
      <c r="K22" s="893">
        <v>626</v>
      </c>
      <c r="L22" s="144">
        <v>10159</v>
      </c>
      <c r="M22" s="144">
        <v>9575</v>
      </c>
      <c r="N22" s="893">
        <v>584</v>
      </c>
      <c r="O22" s="144">
        <v>10099</v>
      </c>
      <c r="P22" s="144">
        <v>9550</v>
      </c>
      <c r="Q22" s="893">
        <v>549</v>
      </c>
      <c r="R22" s="144">
        <v>9968</v>
      </c>
      <c r="S22" s="144">
        <v>9449</v>
      </c>
      <c r="T22" s="893">
        <v>519</v>
      </c>
      <c r="U22" s="144">
        <v>9859</v>
      </c>
      <c r="V22" s="144">
        <v>9305</v>
      </c>
      <c r="W22" s="893">
        <v>554</v>
      </c>
      <c r="X22" s="144">
        <f>SUM(X9:X12,X14:X15,X17:X20)</f>
        <v>9726</v>
      </c>
      <c r="Y22" s="144">
        <f>SUM(Y9:Y12,Y14:Y15,Y17:Y20)</f>
        <v>9274</v>
      </c>
      <c r="Z22" s="893">
        <f>SUM(Z9:Z12,Z14:Z15,Z17:Z20)</f>
        <v>452</v>
      </c>
      <c r="AA22" s="144">
        <f>SUM(AA9:AA13,AA16,AA19)</f>
        <v>9402</v>
      </c>
      <c r="AB22" s="144">
        <f>SUM(AB9:AB13,AB16,AB19)</f>
        <v>9138</v>
      </c>
      <c r="AC22" s="893">
        <f>SUM(AC9:AC13,AC16,AC19)</f>
        <v>264</v>
      </c>
      <c r="AD22" s="144">
        <v>9127</v>
      </c>
      <c r="AE22" s="144">
        <v>8873</v>
      </c>
      <c r="AF22" s="893">
        <v>254</v>
      </c>
    </row>
    <row r="23" spans="2:38" ht="15.75" x14ac:dyDescent="0.25">
      <c r="B23" s="148" t="s">
        <v>896</v>
      </c>
      <c r="C23" s="894">
        <v>4211</v>
      </c>
      <c r="D23" s="894">
        <v>4184</v>
      </c>
      <c r="E23" s="750">
        <v>27</v>
      </c>
      <c r="F23" s="145">
        <v>4113</v>
      </c>
      <c r="G23" s="145">
        <v>4084</v>
      </c>
      <c r="H23" s="260">
        <v>29</v>
      </c>
      <c r="I23" s="145">
        <v>4005</v>
      </c>
      <c r="J23" s="145">
        <v>3957</v>
      </c>
      <c r="K23" s="260">
        <v>48</v>
      </c>
      <c r="L23" s="145">
        <v>3910</v>
      </c>
      <c r="M23" s="145">
        <v>3870</v>
      </c>
      <c r="N23" s="260">
        <v>40</v>
      </c>
      <c r="O23" s="145">
        <v>3825</v>
      </c>
      <c r="P23" s="145">
        <v>3800</v>
      </c>
      <c r="Q23" s="260">
        <v>25</v>
      </c>
      <c r="R23" s="145">
        <v>3783</v>
      </c>
      <c r="S23" s="145">
        <v>3764</v>
      </c>
      <c r="T23" s="260">
        <v>19</v>
      </c>
      <c r="U23" s="145">
        <v>3757</v>
      </c>
      <c r="V23" s="145">
        <v>3733</v>
      </c>
      <c r="W23" s="260">
        <v>24</v>
      </c>
      <c r="X23" s="145">
        <f>SUM(X10:X12,X14:X15,X17:X20)</f>
        <v>3772</v>
      </c>
      <c r="Y23" s="145">
        <f>SUM(Y10:Y12,Y14:Y15,Y17:Y20)</f>
        <v>3744</v>
      </c>
      <c r="Z23" s="260">
        <f>SUM(Z10:Z12,Z14:Z15,Z17:Z20)</f>
        <v>28</v>
      </c>
      <c r="AA23" s="145">
        <v>3733</v>
      </c>
      <c r="AB23" s="145">
        <v>3710</v>
      </c>
      <c r="AC23" s="260">
        <v>23</v>
      </c>
      <c r="AD23" s="145">
        <v>3701</v>
      </c>
      <c r="AE23" s="145">
        <v>3682</v>
      </c>
      <c r="AF23" s="260">
        <v>19</v>
      </c>
    </row>
    <row r="24" spans="2:38" x14ac:dyDescent="0.25">
      <c r="B24" s="891"/>
      <c r="C24" s="895"/>
      <c r="D24" s="895"/>
      <c r="E24" s="896"/>
      <c r="F24" s="891"/>
      <c r="G24" s="891"/>
      <c r="H24" s="890"/>
      <c r="I24" s="891"/>
      <c r="J24" s="891"/>
      <c r="K24" s="890"/>
      <c r="L24" s="891"/>
      <c r="M24" s="891"/>
      <c r="N24" s="890"/>
      <c r="O24" s="891"/>
      <c r="P24" s="891"/>
      <c r="Q24" s="890"/>
      <c r="R24" s="891"/>
      <c r="S24" s="891"/>
      <c r="T24" s="890"/>
      <c r="U24" s="891"/>
      <c r="V24" s="891"/>
      <c r="W24" s="890"/>
      <c r="X24" s="891"/>
      <c r="Y24" s="891"/>
      <c r="Z24" s="890"/>
      <c r="AA24" s="891"/>
      <c r="AB24" s="891"/>
      <c r="AC24" s="890"/>
      <c r="AD24" s="891"/>
      <c r="AE24" s="891"/>
      <c r="AF24" s="890"/>
    </row>
    <row r="25" spans="2:38" ht="15.75" x14ac:dyDescent="0.25">
      <c r="B25" s="90" t="s">
        <v>69</v>
      </c>
    </row>
    <row r="26" spans="2:38" ht="15.75" x14ac:dyDescent="0.25">
      <c r="B26" s="90"/>
    </row>
    <row r="27" spans="2:38" ht="33.75" customHeight="1" x14ac:dyDescent="0.25">
      <c r="B27" s="1431" t="s">
        <v>916</v>
      </c>
      <c r="C27" s="1431"/>
      <c r="D27" s="1431"/>
      <c r="E27" s="1431"/>
      <c r="F27" s="1431"/>
      <c r="G27" s="1431"/>
      <c r="H27" s="1431"/>
      <c r="I27" s="1431"/>
      <c r="J27" s="1431"/>
      <c r="K27" s="1431"/>
      <c r="L27" s="1431"/>
      <c r="M27" s="1431"/>
      <c r="N27" s="1431"/>
      <c r="O27" s="897"/>
      <c r="P27" s="897"/>
      <c r="Q27" s="897"/>
      <c r="R27" s="897"/>
      <c r="S27" s="897"/>
      <c r="T27" s="897"/>
      <c r="U27" s="897"/>
    </row>
    <row r="28" spans="2:38" ht="50.25" customHeight="1" x14ac:dyDescent="0.25">
      <c r="B28" s="1418" t="s">
        <v>914</v>
      </c>
      <c r="C28" s="1418"/>
      <c r="D28" s="1418"/>
      <c r="E28" s="1418"/>
      <c r="F28" s="1418"/>
      <c r="G28" s="1418"/>
      <c r="H28" s="1418"/>
      <c r="I28" s="1418"/>
      <c r="J28" s="1418"/>
      <c r="K28" s="1418"/>
      <c r="L28" s="1418"/>
      <c r="M28" s="1418"/>
      <c r="N28" s="1418"/>
    </row>
    <row r="29" spans="2:38" ht="37.5" customHeight="1" x14ac:dyDescent="0.25">
      <c r="B29" s="1436" t="s">
        <v>210</v>
      </c>
      <c r="C29" s="1436"/>
      <c r="D29" s="1436"/>
      <c r="E29" s="1436"/>
      <c r="F29" s="1436"/>
      <c r="G29" s="1436"/>
      <c r="H29" s="1436"/>
      <c r="I29" s="1436"/>
      <c r="J29" s="1436"/>
      <c r="K29" s="1436"/>
      <c r="L29" s="1436"/>
      <c r="M29" s="1436"/>
      <c r="N29" s="1436"/>
    </row>
  </sheetData>
  <mergeCells count="34">
    <mergeCell ref="B1:K1"/>
    <mergeCell ref="C4:E4"/>
    <mergeCell ref="F4:H4"/>
    <mergeCell ref="I4:K4"/>
    <mergeCell ref="L4:N4"/>
    <mergeCell ref="AA4:AC4"/>
    <mergeCell ref="C5:C6"/>
    <mergeCell ref="D5:E5"/>
    <mergeCell ref="F5:F6"/>
    <mergeCell ref="G5:H5"/>
    <mergeCell ref="I5:I6"/>
    <mergeCell ref="J5:K5"/>
    <mergeCell ref="O4:Q4"/>
    <mergeCell ref="R5:R6"/>
    <mergeCell ref="S5:T5"/>
    <mergeCell ref="R4:T4"/>
    <mergeCell ref="U4:W4"/>
    <mergeCell ref="X4:Z4"/>
    <mergeCell ref="B27:N27"/>
    <mergeCell ref="B28:N28"/>
    <mergeCell ref="B29:N29"/>
    <mergeCell ref="AD4:AF4"/>
    <mergeCell ref="AD5:AD6"/>
    <mergeCell ref="AE5:AF5"/>
    <mergeCell ref="U5:U6"/>
    <mergeCell ref="V5:W5"/>
    <mergeCell ref="X5:X6"/>
    <mergeCell ref="Y5:Z5"/>
    <mergeCell ref="AA5:AA6"/>
    <mergeCell ref="AB5:AC5"/>
    <mergeCell ref="L5:L6"/>
    <mergeCell ref="M5:N5"/>
    <mergeCell ref="O5:O6"/>
    <mergeCell ref="P5:Q5"/>
  </mergeCells>
  <pageMargins left="0.25" right="0.25" top="0.75" bottom="0.75" header="0.3" footer="0.3"/>
  <pageSetup paperSize="9" scale="89"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K43"/>
  <sheetViews>
    <sheetView workbookViewId="0">
      <selection activeCell="B2" sqref="B2"/>
    </sheetView>
  </sheetViews>
  <sheetFormatPr defaultRowHeight="15" x14ac:dyDescent="0.25"/>
  <cols>
    <col min="1" max="1" width="5.85546875" style="10" customWidth="1"/>
    <col min="2" max="2" width="43.140625" style="10" customWidth="1"/>
    <col min="3" max="3" width="17.7109375" style="10" customWidth="1"/>
    <col min="4" max="4" width="17" style="10" customWidth="1"/>
    <col min="5" max="5" width="15.5703125" style="10" customWidth="1"/>
    <col min="6" max="7" width="14.7109375" style="10" customWidth="1"/>
    <col min="8" max="8" width="30.42578125" style="10" bestFit="1" customWidth="1"/>
    <col min="9" max="9" width="14.42578125" style="10" customWidth="1"/>
    <col min="10" max="10" width="16.7109375" style="10" customWidth="1"/>
    <col min="11" max="12" width="15.85546875" style="10" customWidth="1"/>
    <col min="13" max="16384" width="9.140625" style="10"/>
  </cols>
  <sheetData>
    <row r="1" spans="2:8" ht="32.25" customHeight="1" x14ac:dyDescent="0.25">
      <c r="B1" s="1465" t="s">
        <v>918</v>
      </c>
      <c r="C1" s="1465"/>
      <c r="D1" s="1465"/>
      <c r="E1" s="1465"/>
      <c r="F1" s="1465"/>
      <c r="G1" s="1465"/>
      <c r="H1" s="898"/>
    </row>
    <row r="2" spans="2:8" ht="15.75" x14ac:dyDescent="0.25">
      <c r="B2" s="777"/>
      <c r="C2" s="90"/>
      <c r="D2" s="90"/>
      <c r="E2" s="90"/>
      <c r="F2" s="90"/>
      <c r="G2" s="90"/>
      <c r="H2" s="90"/>
    </row>
    <row r="3" spans="2:8" ht="15.75" x14ac:dyDescent="0.25">
      <c r="B3" s="899" t="s">
        <v>58</v>
      </c>
      <c r="C3" s="90"/>
      <c r="D3" s="90"/>
      <c r="E3" s="90"/>
      <c r="F3" s="90"/>
      <c r="G3" s="90"/>
    </row>
    <row r="4" spans="2:8" ht="15.75" customHeight="1" x14ac:dyDescent="0.25">
      <c r="B4" s="871"/>
      <c r="C4" s="1461" t="s">
        <v>897</v>
      </c>
      <c r="D4" s="1461" t="s">
        <v>917</v>
      </c>
      <c r="E4" s="1461" t="s">
        <v>898</v>
      </c>
      <c r="F4" s="1466" t="s">
        <v>899</v>
      </c>
      <c r="G4" s="1467" t="s">
        <v>900</v>
      </c>
      <c r="H4" s="362"/>
    </row>
    <row r="5" spans="2:8" ht="15.75" x14ac:dyDescent="0.25">
      <c r="B5" s="114"/>
      <c r="C5" s="1462"/>
      <c r="D5" s="1462"/>
      <c r="E5" s="1462"/>
      <c r="F5" s="1466"/>
      <c r="G5" s="1467"/>
      <c r="H5" s="362"/>
    </row>
    <row r="6" spans="2:8" ht="15.75" x14ac:dyDescent="0.25">
      <c r="B6" s="114"/>
      <c r="C6" s="1463"/>
      <c r="D6" s="1463"/>
      <c r="E6" s="1463"/>
      <c r="F6" s="1466"/>
      <c r="G6" s="1467"/>
      <c r="H6" s="362"/>
    </row>
    <row r="7" spans="2:8" ht="15.75" x14ac:dyDescent="0.25">
      <c r="B7" s="1296"/>
      <c r="C7" s="875"/>
      <c r="D7" s="875"/>
      <c r="E7" s="901"/>
      <c r="F7" s="902"/>
      <c r="G7" s="1297"/>
      <c r="H7" s="362"/>
    </row>
    <row r="8" spans="2:8" ht="15.75" x14ac:dyDescent="0.25">
      <c r="B8" s="58" t="s">
        <v>64</v>
      </c>
      <c r="C8" s="877"/>
      <c r="D8" s="877"/>
      <c r="E8" s="903"/>
      <c r="F8" s="902"/>
      <c r="G8" s="123"/>
      <c r="H8" s="362"/>
    </row>
    <row r="9" spans="2:8" ht="15.75" x14ac:dyDescent="0.25">
      <c r="B9" s="63" t="s">
        <v>30</v>
      </c>
      <c r="C9" s="126">
        <v>5669</v>
      </c>
      <c r="D9" s="126">
        <v>5426</v>
      </c>
      <c r="E9" s="904">
        <f>D9-C9</f>
        <v>-243</v>
      </c>
      <c r="F9" s="127">
        <f>G9-E9</f>
        <v>705</v>
      </c>
      <c r="G9" s="127">
        <v>462</v>
      </c>
      <c r="H9" s="378"/>
    </row>
    <row r="10" spans="2:8" ht="15.75" x14ac:dyDescent="0.25">
      <c r="B10" s="63" t="s">
        <v>31</v>
      </c>
      <c r="C10" s="126">
        <v>161</v>
      </c>
      <c r="D10" s="126">
        <v>151</v>
      </c>
      <c r="E10" s="904">
        <f t="shared" ref="E10:E18" si="0">D10-C10</f>
        <v>-10</v>
      </c>
      <c r="F10" s="330">
        <f t="shared" ref="F10:F18" si="1">G10-E10</f>
        <v>10</v>
      </c>
      <c r="G10" s="930">
        <v>0</v>
      </c>
      <c r="H10" s="378"/>
    </row>
    <row r="11" spans="2:8" ht="15.75" x14ac:dyDescent="0.25">
      <c r="B11" s="63" t="s">
        <v>32</v>
      </c>
      <c r="C11" s="126">
        <v>73</v>
      </c>
      <c r="D11" s="126">
        <v>75</v>
      </c>
      <c r="E11" s="904">
        <f>D11-C11</f>
        <v>2</v>
      </c>
      <c r="F11" s="330">
        <f t="shared" si="1"/>
        <v>6</v>
      </c>
      <c r="G11" s="930">
        <v>8</v>
      </c>
      <c r="H11" s="378"/>
    </row>
    <row r="12" spans="2:8" ht="15.75" x14ac:dyDescent="0.25">
      <c r="B12" s="63" t="s">
        <v>33</v>
      </c>
      <c r="C12" s="126">
        <v>44</v>
      </c>
      <c r="D12" s="126">
        <v>43</v>
      </c>
      <c r="E12" s="904">
        <f t="shared" si="0"/>
        <v>-1</v>
      </c>
      <c r="F12" s="330">
        <f t="shared" si="1"/>
        <v>3</v>
      </c>
      <c r="G12" s="930">
        <v>2</v>
      </c>
      <c r="H12" s="378"/>
    </row>
    <row r="13" spans="2:8" ht="15.75" x14ac:dyDescent="0.25">
      <c r="B13" s="63" t="s">
        <v>34</v>
      </c>
      <c r="C13" s="126">
        <v>2468</v>
      </c>
      <c r="D13" s="126">
        <v>2475</v>
      </c>
      <c r="E13" s="904">
        <f t="shared" si="0"/>
        <v>7</v>
      </c>
      <c r="F13" s="330">
        <f t="shared" si="1"/>
        <v>52</v>
      </c>
      <c r="G13" s="930">
        <v>59</v>
      </c>
      <c r="H13" s="378"/>
    </row>
    <row r="14" spans="2:8" ht="15.75" x14ac:dyDescent="0.25">
      <c r="B14" s="63" t="s">
        <v>37</v>
      </c>
      <c r="C14" s="126">
        <v>739</v>
      </c>
      <c r="D14" s="126">
        <v>738</v>
      </c>
      <c r="E14" s="904">
        <f t="shared" si="0"/>
        <v>-1</v>
      </c>
      <c r="F14" s="330">
        <f t="shared" si="1"/>
        <v>34</v>
      </c>
      <c r="G14" s="930">
        <v>33</v>
      </c>
      <c r="H14" s="378"/>
    </row>
    <row r="15" spans="2:8" ht="15.75" x14ac:dyDescent="0.25">
      <c r="B15" s="63" t="s">
        <v>38</v>
      </c>
      <c r="C15" s="126">
        <v>248</v>
      </c>
      <c r="D15" s="126">
        <v>219</v>
      </c>
      <c r="E15" s="904">
        <f t="shared" si="0"/>
        <v>-29</v>
      </c>
      <c r="F15" s="330">
        <f t="shared" si="1"/>
        <v>32</v>
      </c>
      <c r="G15" s="930">
        <v>3</v>
      </c>
      <c r="H15" s="378"/>
    </row>
    <row r="16" spans="2:8" ht="15.75" x14ac:dyDescent="0.25">
      <c r="B16" s="63"/>
      <c r="C16" s="931"/>
      <c r="D16" s="931"/>
      <c r="E16" s="905"/>
      <c r="F16" s="1308"/>
      <c r="G16" s="172"/>
      <c r="H16" s="378"/>
    </row>
    <row r="17" spans="2:11" ht="15.75" x14ac:dyDescent="0.25">
      <c r="B17" s="143" t="s">
        <v>39</v>
      </c>
      <c r="C17" s="144">
        <v>9402</v>
      </c>
      <c r="D17" s="145">
        <v>9127</v>
      </c>
      <c r="E17" s="906">
        <f>D17-C17</f>
        <v>-275</v>
      </c>
      <c r="F17" s="892">
        <f>G17-E17</f>
        <v>842</v>
      </c>
      <c r="G17" s="191">
        <f>SUM(G9:G16)</f>
        <v>567</v>
      </c>
      <c r="H17" s="378"/>
    </row>
    <row r="18" spans="2:11" ht="15.75" x14ac:dyDescent="0.25">
      <c r="B18" s="148" t="s">
        <v>896</v>
      </c>
      <c r="C18" s="145">
        <v>3733</v>
      </c>
      <c r="D18" s="145">
        <v>3701</v>
      </c>
      <c r="E18" s="906">
        <f t="shared" si="0"/>
        <v>-32</v>
      </c>
      <c r="F18" s="907">
        <f t="shared" si="1"/>
        <v>137</v>
      </c>
      <c r="G18" s="149">
        <f>G17-G9</f>
        <v>105</v>
      </c>
      <c r="H18" s="378"/>
    </row>
    <row r="19" spans="2:11" ht="15.75" x14ac:dyDescent="0.25">
      <c r="B19" s="171"/>
      <c r="C19" s="908"/>
      <c r="D19" s="908"/>
      <c r="E19" s="909"/>
      <c r="F19" s="908"/>
      <c r="G19" s="137"/>
      <c r="H19" s="362"/>
    </row>
    <row r="20" spans="2:11" ht="15.75" x14ac:dyDescent="0.25">
      <c r="B20" s="90" t="s">
        <v>69</v>
      </c>
      <c r="C20" s="910"/>
      <c r="D20" s="910"/>
      <c r="E20" s="910"/>
      <c r="F20" s="910"/>
      <c r="G20" s="929"/>
    </row>
    <row r="21" spans="2:11" x14ac:dyDescent="0.25">
      <c r="G21" s="1307"/>
    </row>
    <row r="23" spans="2:11" ht="15.75" x14ac:dyDescent="0.25">
      <c r="B23" s="1436" t="s">
        <v>210</v>
      </c>
      <c r="C23" s="1436"/>
      <c r="D23" s="1436"/>
      <c r="E23" s="1436"/>
      <c r="F23" s="1436"/>
      <c r="G23" s="1436"/>
    </row>
    <row r="24" spans="2:11" ht="16.5" customHeight="1" x14ac:dyDescent="0.25"/>
    <row r="26" spans="2:11" ht="15.75" customHeight="1" x14ac:dyDescent="0.25">
      <c r="B26" s="1413" t="s">
        <v>920</v>
      </c>
      <c r="C26" s="1413"/>
      <c r="D26" s="1413"/>
      <c r="E26" s="1413"/>
      <c r="F26" s="1413"/>
      <c r="G26" s="1413"/>
      <c r="H26" s="1412" t="s">
        <v>921</v>
      </c>
      <c r="I26" s="1395"/>
      <c r="J26" s="1395"/>
      <c r="K26" s="1395"/>
    </row>
    <row r="27" spans="2:11" ht="15.75" customHeight="1" x14ac:dyDescent="0.25"/>
    <row r="28" spans="2:11" ht="15.75" x14ac:dyDescent="0.25">
      <c r="B28" s="899" t="s">
        <v>58</v>
      </c>
      <c r="C28" s="90"/>
      <c r="D28" s="90"/>
      <c r="E28" s="90"/>
      <c r="F28" s="90"/>
      <c r="G28" s="90"/>
      <c r="H28" s="899" t="s">
        <v>58</v>
      </c>
      <c r="I28" s="90"/>
      <c r="J28" s="90"/>
      <c r="K28" s="90"/>
    </row>
    <row r="29" spans="2:11" ht="15.75" customHeight="1" x14ac:dyDescent="0.25">
      <c r="B29" s="871"/>
      <c r="C29" s="1461" t="s">
        <v>897</v>
      </c>
      <c r="D29" s="1461" t="s">
        <v>917</v>
      </c>
      <c r="E29" s="1461" t="s">
        <v>898</v>
      </c>
      <c r="H29" s="871"/>
      <c r="I29" s="1461" t="s">
        <v>897</v>
      </c>
      <c r="J29" s="1461" t="s">
        <v>917</v>
      </c>
      <c r="K29" s="1461" t="s">
        <v>898</v>
      </c>
    </row>
    <row r="30" spans="2:11" ht="15.75" x14ac:dyDescent="0.25">
      <c r="B30" s="114"/>
      <c r="C30" s="1462"/>
      <c r="D30" s="1462"/>
      <c r="E30" s="1462"/>
      <c r="H30" s="114"/>
      <c r="I30" s="1462"/>
      <c r="J30" s="1462"/>
      <c r="K30" s="1462"/>
    </row>
    <row r="31" spans="2:11" ht="15.75" x14ac:dyDescent="0.25">
      <c r="B31" s="114"/>
      <c r="C31" s="1463"/>
      <c r="D31" s="1463"/>
      <c r="E31" s="1463"/>
      <c r="H31" s="114"/>
      <c r="I31" s="1463"/>
      <c r="J31" s="1463"/>
      <c r="K31" s="1463"/>
    </row>
    <row r="32" spans="2:11" ht="15.75" x14ac:dyDescent="0.25">
      <c r="B32" s="1296"/>
      <c r="C32" s="875"/>
      <c r="D32" s="875"/>
      <c r="E32" s="901"/>
      <c r="H32" s="1296"/>
      <c r="I32" s="875"/>
      <c r="J32" s="875"/>
      <c r="K32" s="901"/>
    </row>
    <row r="33" spans="2:11" ht="15.75" x14ac:dyDescent="0.25">
      <c r="B33" s="63" t="s">
        <v>834</v>
      </c>
      <c r="C33" s="126">
        <v>1497</v>
      </c>
      <c r="D33" s="126">
        <v>1503</v>
      </c>
      <c r="E33" s="904">
        <v>6</v>
      </c>
      <c r="H33" s="63" t="s">
        <v>902</v>
      </c>
      <c r="I33" s="126">
        <v>99</v>
      </c>
      <c r="J33" s="126">
        <v>96</v>
      </c>
      <c r="K33" s="904">
        <v>-3</v>
      </c>
    </row>
    <row r="34" spans="2:11" ht="15.75" x14ac:dyDescent="0.25">
      <c r="B34" s="63" t="s">
        <v>835</v>
      </c>
      <c r="C34" s="126">
        <v>789</v>
      </c>
      <c r="D34" s="126">
        <v>778</v>
      </c>
      <c r="E34" s="904">
        <v>-11</v>
      </c>
      <c r="H34" s="63" t="s">
        <v>903</v>
      </c>
      <c r="I34" s="126">
        <v>290</v>
      </c>
      <c r="J34" s="126">
        <v>279</v>
      </c>
      <c r="K34" s="904">
        <v>-11</v>
      </c>
    </row>
    <row r="35" spans="2:11" ht="15.75" x14ac:dyDescent="0.25">
      <c r="B35" s="63" t="s">
        <v>836</v>
      </c>
      <c r="C35" s="126">
        <v>182</v>
      </c>
      <c r="D35" s="126">
        <v>194</v>
      </c>
      <c r="E35" s="904">
        <v>12</v>
      </c>
      <c r="H35" s="63" t="s">
        <v>904</v>
      </c>
      <c r="I35" s="126">
        <v>350</v>
      </c>
      <c r="J35" s="126">
        <v>363</v>
      </c>
      <c r="K35" s="904">
        <v>13</v>
      </c>
    </row>
    <row r="36" spans="2:11" ht="9" customHeight="1" x14ac:dyDescent="0.25">
      <c r="B36" s="63"/>
      <c r="C36" s="889"/>
      <c r="D36" s="889"/>
      <c r="E36" s="904"/>
      <c r="H36" s="63"/>
      <c r="I36" s="889"/>
      <c r="J36" s="889"/>
      <c r="K36" s="905"/>
    </row>
    <row r="37" spans="2:11" ht="15.75" x14ac:dyDescent="0.25">
      <c r="B37" s="1127" t="s">
        <v>39</v>
      </c>
      <c r="C37" s="1128">
        <v>2468</v>
      </c>
      <c r="D37" s="1128">
        <v>2475</v>
      </c>
      <c r="E37" s="1411">
        <v>7</v>
      </c>
      <c r="H37" s="1127" t="s">
        <v>39</v>
      </c>
      <c r="I37" s="1128">
        <v>739</v>
      </c>
      <c r="J37" s="1128">
        <v>738</v>
      </c>
      <c r="K37" s="1411">
        <v>-1</v>
      </c>
    </row>
    <row r="38" spans="2:11" ht="15.75" x14ac:dyDescent="0.25">
      <c r="B38" s="90" t="s">
        <v>69</v>
      </c>
    </row>
    <row r="39" spans="2:11" x14ac:dyDescent="0.25">
      <c r="I39" s="1307"/>
      <c r="J39" s="1307"/>
      <c r="K39" s="1307"/>
    </row>
    <row r="40" spans="2:11" ht="15.75" x14ac:dyDescent="0.25">
      <c r="B40" s="1436" t="s">
        <v>12</v>
      </c>
      <c r="C40" s="1436"/>
      <c r="D40" s="1436"/>
      <c r="E40" s="1436"/>
      <c r="F40" s="1436"/>
      <c r="G40" s="1436"/>
      <c r="H40" s="305"/>
    </row>
    <row r="41" spans="2:11" ht="19.5" customHeight="1" x14ac:dyDescent="0.25"/>
    <row r="42" spans="2:11" x14ac:dyDescent="0.25">
      <c r="B42" s="33" t="s">
        <v>901</v>
      </c>
    </row>
    <row r="43" spans="2:11" ht="111" customHeight="1" x14ac:dyDescent="0.25">
      <c r="B43" s="1464" t="s">
        <v>919</v>
      </c>
      <c r="C43" s="1464"/>
      <c r="D43" s="1464"/>
      <c r="E43" s="1464"/>
      <c r="F43" s="1464"/>
      <c r="G43" s="1464"/>
    </row>
  </sheetData>
  <mergeCells count="15">
    <mergeCell ref="B1:G1"/>
    <mergeCell ref="C4:C6"/>
    <mergeCell ref="E4:E6"/>
    <mergeCell ref="F4:F6"/>
    <mergeCell ref="G4:G6"/>
    <mergeCell ref="B23:G23"/>
    <mergeCell ref="D29:D31"/>
    <mergeCell ref="E29:E31"/>
    <mergeCell ref="D4:D6"/>
    <mergeCell ref="C29:C31"/>
    <mergeCell ref="I29:I31"/>
    <mergeCell ref="B40:G40"/>
    <mergeCell ref="J29:J31"/>
    <mergeCell ref="K29:K31"/>
    <mergeCell ref="B43:G43"/>
  </mergeCells>
  <pageMargins left="0.7" right="0.7" top="0.75" bottom="0.75" header="0.3" footer="0.3"/>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C51"/>
  <sheetViews>
    <sheetView workbookViewId="0">
      <selection activeCell="B2" sqref="B2"/>
    </sheetView>
  </sheetViews>
  <sheetFormatPr defaultRowHeight="15" x14ac:dyDescent="0.25"/>
  <cols>
    <col min="1" max="1" width="4.5703125" customWidth="1"/>
    <col min="2" max="2" width="33.85546875" customWidth="1"/>
    <col min="6" max="6" width="10.5703125" customWidth="1"/>
    <col min="10" max="10" width="10.85546875" customWidth="1"/>
    <col min="14" max="14" width="10.7109375" customWidth="1"/>
    <col min="18" max="18" width="10.5703125" customWidth="1"/>
    <col min="22" max="22" width="10.42578125" customWidth="1"/>
  </cols>
  <sheetData>
    <row r="1" spans="2:29" ht="15.75" x14ac:dyDescent="0.25">
      <c r="B1" s="1483" t="s">
        <v>924</v>
      </c>
      <c r="C1" s="1483"/>
      <c r="D1" s="1483"/>
      <c r="E1" s="1483"/>
      <c r="F1" s="1483"/>
      <c r="G1" s="1483"/>
      <c r="H1" s="1483"/>
      <c r="I1" s="1483"/>
      <c r="J1" s="1483"/>
      <c r="K1" s="1483"/>
      <c r="L1" s="1483"/>
      <c r="M1" s="1483"/>
      <c r="N1" s="1483"/>
      <c r="O1" s="1483"/>
      <c r="P1" s="1483"/>
      <c r="Q1" s="1483"/>
      <c r="R1" s="1483"/>
      <c r="W1" s="93"/>
      <c r="X1" s="93"/>
      <c r="Y1" s="93"/>
      <c r="Z1" s="93"/>
    </row>
    <row r="2" spans="2:29" ht="15.75" x14ac:dyDescent="0.25">
      <c r="B2" s="799"/>
      <c r="C2" s="799"/>
      <c r="D2" s="799"/>
      <c r="E2" s="799"/>
      <c r="F2" s="799"/>
      <c r="G2" s="799"/>
      <c r="H2" s="799"/>
      <c r="I2" s="799"/>
      <c r="J2" s="799"/>
      <c r="K2" s="799"/>
      <c r="L2" s="799"/>
      <c r="M2" s="799"/>
      <c r="N2" s="90"/>
      <c r="O2" s="90"/>
      <c r="P2" s="256"/>
      <c r="Q2" s="245"/>
      <c r="R2" s="282"/>
      <c r="W2" s="93"/>
      <c r="X2" s="93"/>
      <c r="Y2" s="93"/>
      <c r="Z2" s="93"/>
    </row>
    <row r="3" spans="2:29" ht="15.75" x14ac:dyDescent="0.25">
      <c r="B3" s="246" t="s">
        <v>58</v>
      </c>
      <c r="C3" s="90"/>
      <c r="D3" s="90"/>
      <c r="E3" s="90"/>
      <c r="F3" s="90"/>
      <c r="G3" s="90"/>
      <c r="H3" s="90"/>
      <c r="I3" s="90"/>
      <c r="J3" s="90"/>
      <c r="K3" s="90"/>
      <c r="L3" s="90"/>
      <c r="M3" s="90"/>
      <c r="N3" s="90"/>
      <c r="O3" s="90"/>
      <c r="P3" s="256"/>
      <c r="Q3" s="247"/>
      <c r="R3" s="911"/>
      <c r="W3" s="93"/>
      <c r="X3" s="93"/>
      <c r="Y3" s="93"/>
      <c r="Z3" s="93"/>
    </row>
    <row r="4" spans="2:29" ht="15.75" x14ac:dyDescent="0.25">
      <c r="B4" s="871"/>
      <c r="C4" s="1448" t="s">
        <v>886</v>
      </c>
      <c r="D4" s="1480"/>
      <c r="E4" s="1480"/>
      <c r="F4" s="1481"/>
      <c r="G4" s="1448" t="s">
        <v>887</v>
      </c>
      <c r="H4" s="1480"/>
      <c r="I4" s="1480"/>
      <c r="J4" s="1481"/>
      <c r="K4" s="1448" t="s">
        <v>888</v>
      </c>
      <c r="L4" s="1480"/>
      <c r="M4" s="1480"/>
      <c r="N4" s="1481"/>
      <c r="O4" s="1448" t="s">
        <v>889</v>
      </c>
      <c r="P4" s="1480"/>
      <c r="Q4" s="1480"/>
      <c r="R4" s="1481"/>
      <c r="S4" s="1448" t="s">
        <v>890</v>
      </c>
      <c r="T4" s="1480"/>
      <c r="U4" s="1480"/>
      <c r="V4" s="1481"/>
      <c r="W4" s="1448" t="s">
        <v>913</v>
      </c>
      <c r="X4" s="1480"/>
      <c r="Y4" s="1480"/>
      <c r="Z4" s="1481"/>
    </row>
    <row r="5" spans="2:29" ht="15.75" x14ac:dyDescent="0.25">
      <c r="B5" s="114"/>
      <c r="C5" s="1440" t="s">
        <v>905</v>
      </c>
      <c r="D5" s="1445" t="s">
        <v>60</v>
      </c>
      <c r="E5" s="1449"/>
      <c r="F5" s="1450"/>
      <c r="G5" s="1440" t="s">
        <v>905</v>
      </c>
      <c r="H5" s="1445" t="s">
        <v>60</v>
      </c>
      <c r="I5" s="1449"/>
      <c r="J5" s="1450"/>
      <c r="K5" s="1440" t="s">
        <v>905</v>
      </c>
      <c r="L5" s="1445" t="s">
        <v>60</v>
      </c>
      <c r="M5" s="1449"/>
      <c r="N5" s="1450"/>
      <c r="O5" s="1440" t="s">
        <v>905</v>
      </c>
      <c r="P5" s="1445" t="s">
        <v>60</v>
      </c>
      <c r="Q5" s="1449"/>
      <c r="R5" s="1450"/>
      <c r="S5" s="1440" t="s">
        <v>905</v>
      </c>
      <c r="T5" s="1445" t="s">
        <v>60</v>
      </c>
      <c r="U5" s="1449"/>
      <c r="V5" s="1450"/>
      <c r="W5" s="1440" t="s">
        <v>905</v>
      </c>
      <c r="X5" s="1445" t="s">
        <v>60</v>
      </c>
      <c r="Y5" s="1449"/>
      <c r="Z5" s="1450"/>
    </row>
    <row r="6" spans="2:29" ht="46.5" customHeight="1" x14ac:dyDescent="0.25">
      <c r="B6" s="114"/>
      <c r="C6" s="1482"/>
      <c r="D6" s="116" t="s">
        <v>125</v>
      </c>
      <c r="E6" s="912" t="s">
        <v>126</v>
      </c>
      <c r="F6" s="874" t="s">
        <v>127</v>
      </c>
      <c r="G6" s="1482"/>
      <c r="H6" s="116" t="s">
        <v>125</v>
      </c>
      <c r="I6" s="913" t="s">
        <v>126</v>
      </c>
      <c r="J6" s="914" t="s">
        <v>127</v>
      </c>
      <c r="K6" s="1482"/>
      <c r="L6" s="116" t="s">
        <v>125</v>
      </c>
      <c r="M6" s="913" t="s">
        <v>126</v>
      </c>
      <c r="N6" s="914" t="s">
        <v>127</v>
      </c>
      <c r="O6" s="1482"/>
      <c r="P6" s="116" t="s">
        <v>125</v>
      </c>
      <c r="Q6" s="913" t="s">
        <v>126</v>
      </c>
      <c r="R6" s="914" t="s">
        <v>127</v>
      </c>
      <c r="S6" s="1482"/>
      <c r="T6" s="116" t="s">
        <v>125</v>
      </c>
      <c r="U6" s="913" t="s">
        <v>126</v>
      </c>
      <c r="V6" s="914" t="s">
        <v>127</v>
      </c>
      <c r="W6" s="1482"/>
      <c r="X6" s="116" t="s">
        <v>125</v>
      </c>
      <c r="Y6" s="913" t="s">
        <v>126</v>
      </c>
      <c r="Z6" s="914" t="s">
        <v>127</v>
      </c>
      <c r="AC6" s="214"/>
    </row>
    <row r="7" spans="2:29" ht="15.75" x14ac:dyDescent="0.25">
      <c r="B7" s="821"/>
      <c r="C7" s="821"/>
      <c r="D7" s="821"/>
      <c r="E7" s="120"/>
      <c r="F7" s="822"/>
      <c r="G7" s="821"/>
      <c r="H7" s="821"/>
      <c r="I7" s="120"/>
      <c r="J7" s="822"/>
      <c r="K7" s="821"/>
      <c r="L7" s="821"/>
      <c r="M7" s="120"/>
      <c r="N7" s="822"/>
      <c r="O7" s="821"/>
      <c r="P7" s="821"/>
      <c r="Q7" s="120"/>
      <c r="R7" s="822"/>
      <c r="S7" s="821"/>
      <c r="T7" s="821"/>
      <c r="U7" s="120"/>
      <c r="V7" s="822"/>
      <c r="W7" s="821"/>
      <c r="X7" s="821"/>
      <c r="Y7" s="120"/>
      <c r="Z7" s="822"/>
      <c r="AC7" s="214"/>
    </row>
    <row r="8" spans="2:29" ht="15.75" x14ac:dyDescent="0.25">
      <c r="B8" s="63" t="s">
        <v>724</v>
      </c>
      <c r="C8" s="126">
        <v>5750</v>
      </c>
      <c r="D8" s="126">
        <v>0</v>
      </c>
      <c r="E8" s="131">
        <v>5750</v>
      </c>
      <c r="F8" s="128">
        <v>0</v>
      </c>
      <c r="G8" s="126">
        <v>5685</v>
      </c>
      <c r="H8" s="126">
        <v>0</v>
      </c>
      <c r="I8" s="131">
        <v>5685</v>
      </c>
      <c r="J8" s="128">
        <v>0</v>
      </c>
      <c r="K8" s="126">
        <v>5572</v>
      </c>
      <c r="L8" s="126">
        <v>0</v>
      </c>
      <c r="M8" s="131">
        <v>5572</v>
      </c>
      <c r="N8" s="128">
        <v>0</v>
      </c>
      <c r="O8" s="126">
        <v>5530</v>
      </c>
      <c r="P8" s="126">
        <v>0</v>
      </c>
      <c r="Q8" s="131">
        <v>5530</v>
      </c>
      <c r="R8" s="128">
        <v>0</v>
      </c>
      <c r="S8" s="126">
        <v>5428</v>
      </c>
      <c r="T8" s="126">
        <v>0</v>
      </c>
      <c r="U8" s="131">
        <v>5428</v>
      </c>
      <c r="V8" s="128">
        <v>0</v>
      </c>
      <c r="W8" s="126">
        <v>5426</v>
      </c>
      <c r="X8" s="126">
        <v>0</v>
      </c>
      <c r="Y8" s="131">
        <v>5426</v>
      </c>
      <c r="Z8" s="128">
        <v>0</v>
      </c>
      <c r="AC8" s="214"/>
    </row>
    <row r="9" spans="2:29" ht="15.75" x14ac:dyDescent="0.25">
      <c r="B9" s="63" t="s">
        <v>906</v>
      </c>
      <c r="C9" s="126">
        <v>3800</v>
      </c>
      <c r="D9" s="126">
        <v>1717</v>
      </c>
      <c r="E9" s="131">
        <v>1075</v>
      </c>
      <c r="F9" s="128">
        <v>1008</v>
      </c>
      <c r="G9" s="126">
        <v>3764</v>
      </c>
      <c r="H9" s="126">
        <v>1712</v>
      </c>
      <c r="I9" s="131">
        <v>1074</v>
      </c>
      <c r="J9" s="128">
        <v>978</v>
      </c>
      <c r="K9" s="126">
        <v>3733</v>
      </c>
      <c r="L9" s="126">
        <v>1713</v>
      </c>
      <c r="M9" s="131">
        <v>1092</v>
      </c>
      <c r="N9" s="128">
        <v>928</v>
      </c>
      <c r="O9" s="126">
        <v>3744</v>
      </c>
      <c r="P9" s="126">
        <v>1711</v>
      </c>
      <c r="Q9" s="131">
        <v>1143</v>
      </c>
      <c r="R9" s="128">
        <v>890</v>
      </c>
      <c r="S9" s="126">
        <v>3710</v>
      </c>
      <c r="T9" s="126">
        <v>1710</v>
      </c>
      <c r="U9" s="131">
        <v>1136</v>
      </c>
      <c r="V9" s="128">
        <v>864</v>
      </c>
      <c r="W9" s="126">
        <f>SUM(X9:Z9)</f>
        <v>3701</v>
      </c>
      <c r="X9" s="126">
        <v>1727</v>
      </c>
      <c r="Y9" s="131">
        <v>1106</v>
      </c>
      <c r="Z9" s="128">
        <v>868</v>
      </c>
      <c r="AC9" s="214"/>
    </row>
    <row r="10" spans="2:29" ht="15.75" x14ac:dyDescent="0.25">
      <c r="B10" s="63"/>
      <c r="C10" s="126"/>
      <c r="D10" s="126"/>
      <c r="E10" s="131"/>
      <c r="F10" s="128"/>
      <c r="G10" s="126"/>
      <c r="H10" s="126"/>
      <c r="I10" s="131"/>
      <c r="J10" s="128"/>
      <c r="K10" s="126"/>
      <c r="L10" s="126"/>
      <c r="M10" s="131"/>
      <c r="N10" s="128"/>
      <c r="O10" s="126"/>
      <c r="P10" s="126"/>
      <c r="Q10" s="131"/>
      <c r="R10" s="128"/>
      <c r="S10" s="126"/>
      <c r="T10" s="126"/>
      <c r="U10" s="131"/>
      <c r="V10" s="128"/>
      <c r="W10" s="126"/>
      <c r="X10" s="126"/>
      <c r="Y10" s="131"/>
      <c r="Z10" s="128"/>
      <c r="AC10" s="214"/>
    </row>
    <row r="11" spans="2:29" ht="15.75" x14ac:dyDescent="0.25">
      <c r="B11" s="143" t="s">
        <v>840</v>
      </c>
      <c r="C11" s="144">
        <v>9550</v>
      </c>
      <c r="D11" s="144">
        <v>1717</v>
      </c>
      <c r="E11" s="192">
        <v>6825</v>
      </c>
      <c r="F11" s="893">
        <v>1008</v>
      </c>
      <c r="G11" s="144">
        <v>9449</v>
      </c>
      <c r="H11" s="144">
        <v>1712</v>
      </c>
      <c r="I11" s="192">
        <v>6759</v>
      </c>
      <c r="J11" s="893">
        <v>978</v>
      </c>
      <c r="K11" s="144">
        <v>9305</v>
      </c>
      <c r="L11" s="144">
        <v>1713</v>
      </c>
      <c r="M11" s="192">
        <v>6664</v>
      </c>
      <c r="N11" s="893">
        <v>928</v>
      </c>
      <c r="O11" s="144">
        <f t="shared" ref="O11:V11" si="0">SUM(O8:O9)</f>
        <v>9274</v>
      </c>
      <c r="P11" s="144">
        <f t="shared" si="0"/>
        <v>1711</v>
      </c>
      <c r="Q11" s="192">
        <f t="shared" si="0"/>
        <v>6673</v>
      </c>
      <c r="R11" s="893">
        <f t="shared" si="0"/>
        <v>890</v>
      </c>
      <c r="S11" s="144">
        <f t="shared" si="0"/>
        <v>9138</v>
      </c>
      <c r="T11" s="144">
        <f t="shared" si="0"/>
        <v>1710</v>
      </c>
      <c r="U11" s="192">
        <f t="shared" si="0"/>
        <v>6564</v>
      </c>
      <c r="V11" s="893">
        <f t="shared" si="0"/>
        <v>864</v>
      </c>
      <c r="W11" s="144">
        <f>SUM(W8:W10)</f>
        <v>9127</v>
      </c>
      <c r="X11" s="144">
        <f t="shared" ref="X11:Z11" si="1">SUM(X8:X10)</f>
        <v>1727</v>
      </c>
      <c r="Y11" s="192">
        <f t="shared" si="1"/>
        <v>6532</v>
      </c>
      <c r="Z11" s="893">
        <f t="shared" si="1"/>
        <v>868</v>
      </c>
    </row>
    <row r="12" spans="2:29" ht="15.75" x14ac:dyDescent="0.25">
      <c r="B12" s="171"/>
      <c r="C12" s="171"/>
      <c r="D12" s="171"/>
      <c r="E12" s="271"/>
      <c r="F12" s="172"/>
      <c r="G12" s="171"/>
      <c r="H12" s="171"/>
      <c r="I12" s="271"/>
      <c r="J12" s="172"/>
      <c r="K12" s="171"/>
      <c r="L12" s="171"/>
      <c r="M12" s="271"/>
      <c r="N12" s="172"/>
      <c r="O12" s="171"/>
      <c r="P12" s="171"/>
      <c r="Q12" s="271"/>
      <c r="R12" s="172"/>
      <c r="S12" s="171"/>
      <c r="T12" s="171"/>
      <c r="U12" s="271"/>
      <c r="V12" s="172"/>
      <c r="W12" s="171"/>
      <c r="X12" s="171"/>
      <c r="Y12" s="271"/>
      <c r="Z12" s="172"/>
    </row>
    <row r="13" spans="2:29" ht="15.75" x14ac:dyDescent="0.25">
      <c r="B13" s="256"/>
      <c r="C13" s="256"/>
      <c r="D13" s="256"/>
      <c r="E13" s="256"/>
      <c r="F13" s="256"/>
      <c r="G13" s="256"/>
      <c r="H13" s="256"/>
      <c r="I13" s="256"/>
      <c r="J13" s="256"/>
      <c r="K13" s="256"/>
      <c r="L13" s="256"/>
      <c r="M13" s="256"/>
      <c r="N13" s="256"/>
      <c r="O13" s="256"/>
      <c r="P13" s="256"/>
      <c r="Q13" s="256"/>
      <c r="R13" s="256"/>
      <c r="W13" s="93"/>
      <c r="X13" s="93"/>
      <c r="Y13" s="93"/>
      <c r="Z13" s="93"/>
    </row>
    <row r="14" spans="2:29" ht="15.75" x14ac:dyDescent="0.25">
      <c r="B14" s="256"/>
      <c r="C14" s="256"/>
      <c r="D14" s="256"/>
      <c r="E14" s="256"/>
      <c r="F14" s="256"/>
      <c r="G14" s="256"/>
      <c r="H14" s="256"/>
      <c r="I14" s="256"/>
      <c r="J14" s="256"/>
      <c r="K14" s="256"/>
      <c r="L14" s="256"/>
      <c r="M14" s="256"/>
      <c r="N14" s="256"/>
      <c r="O14" s="256"/>
      <c r="P14" s="256"/>
      <c r="Q14" s="256"/>
      <c r="R14" s="256"/>
      <c r="W14" s="93"/>
      <c r="X14" s="93"/>
      <c r="Y14" s="93"/>
      <c r="Z14" s="93"/>
    </row>
    <row r="15" spans="2:29" ht="15.75" x14ac:dyDescent="0.25">
      <c r="B15" s="246" t="s">
        <v>59</v>
      </c>
      <c r="C15" s="90"/>
      <c r="D15" s="90"/>
      <c r="E15" s="90"/>
      <c r="F15" s="90"/>
      <c r="G15" s="247"/>
      <c r="H15" s="247"/>
      <c r="I15" s="247"/>
      <c r="J15" s="247"/>
      <c r="W15" s="93"/>
      <c r="X15" s="93"/>
      <c r="Y15" s="93"/>
      <c r="Z15" s="93"/>
    </row>
    <row r="16" spans="2:29" ht="15.75" x14ac:dyDescent="0.25">
      <c r="B16" s="871"/>
      <c r="C16" s="1448" t="s">
        <v>886</v>
      </c>
      <c r="D16" s="1480"/>
      <c r="E16" s="1480"/>
      <c r="F16" s="1481"/>
      <c r="G16" s="1448" t="s">
        <v>887</v>
      </c>
      <c r="H16" s="1480"/>
      <c r="I16" s="1480"/>
      <c r="J16" s="1481"/>
      <c r="K16" s="1448" t="s">
        <v>888</v>
      </c>
      <c r="L16" s="1480"/>
      <c r="M16" s="1480"/>
      <c r="N16" s="1481"/>
      <c r="O16" s="1448" t="s">
        <v>889</v>
      </c>
      <c r="P16" s="1480"/>
      <c r="Q16" s="1480"/>
      <c r="R16" s="1481"/>
      <c r="S16" s="1448" t="s">
        <v>890</v>
      </c>
      <c r="T16" s="1480"/>
      <c r="U16" s="1480"/>
      <c r="V16" s="1481"/>
      <c r="W16" s="1448" t="s">
        <v>913</v>
      </c>
      <c r="X16" s="1480"/>
      <c r="Y16" s="1480"/>
      <c r="Z16" s="1481"/>
    </row>
    <row r="17" spans="2:26" ht="15.75" x14ac:dyDescent="0.25">
      <c r="B17" s="114"/>
      <c r="C17" s="1440" t="s">
        <v>905</v>
      </c>
      <c r="D17" s="1445" t="s">
        <v>60</v>
      </c>
      <c r="E17" s="1449"/>
      <c r="F17" s="1450"/>
      <c r="G17" s="1440" t="s">
        <v>905</v>
      </c>
      <c r="H17" s="1445" t="s">
        <v>60</v>
      </c>
      <c r="I17" s="1449"/>
      <c r="J17" s="1450"/>
      <c r="K17" s="1440" t="s">
        <v>905</v>
      </c>
      <c r="L17" s="1445" t="s">
        <v>60</v>
      </c>
      <c r="M17" s="1449"/>
      <c r="N17" s="1450"/>
      <c r="O17" s="1440" t="s">
        <v>905</v>
      </c>
      <c r="P17" s="1445" t="s">
        <v>60</v>
      </c>
      <c r="Q17" s="1449"/>
      <c r="R17" s="1450"/>
      <c r="S17" s="1440" t="s">
        <v>905</v>
      </c>
      <c r="T17" s="1445" t="s">
        <v>60</v>
      </c>
      <c r="U17" s="1449"/>
      <c r="V17" s="1450"/>
      <c r="W17" s="1440" t="s">
        <v>905</v>
      </c>
      <c r="X17" s="1445" t="s">
        <v>60</v>
      </c>
      <c r="Y17" s="1449"/>
      <c r="Z17" s="1450"/>
    </row>
    <row r="18" spans="2:26" ht="45" customHeight="1" x14ac:dyDescent="0.25">
      <c r="B18" s="114"/>
      <c r="C18" s="1482"/>
      <c r="D18" s="116" t="s">
        <v>125</v>
      </c>
      <c r="E18" s="912" t="s">
        <v>126</v>
      </c>
      <c r="F18" s="874" t="s">
        <v>127</v>
      </c>
      <c r="G18" s="1482"/>
      <c r="H18" s="116" t="s">
        <v>125</v>
      </c>
      <c r="I18" s="912" t="s">
        <v>126</v>
      </c>
      <c r="J18" s="874" t="s">
        <v>127</v>
      </c>
      <c r="K18" s="1482"/>
      <c r="L18" s="116" t="s">
        <v>125</v>
      </c>
      <c r="M18" s="912" t="s">
        <v>126</v>
      </c>
      <c r="N18" s="874" t="s">
        <v>127</v>
      </c>
      <c r="O18" s="1482"/>
      <c r="P18" s="116" t="s">
        <v>125</v>
      </c>
      <c r="Q18" s="912" t="s">
        <v>126</v>
      </c>
      <c r="R18" s="874" t="s">
        <v>127</v>
      </c>
      <c r="S18" s="1482"/>
      <c r="T18" s="116" t="s">
        <v>125</v>
      </c>
      <c r="U18" s="912" t="s">
        <v>126</v>
      </c>
      <c r="V18" s="874" t="s">
        <v>127</v>
      </c>
      <c r="W18" s="1482"/>
      <c r="X18" s="116" t="s">
        <v>125</v>
      </c>
      <c r="Y18" s="912" t="s">
        <v>126</v>
      </c>
      <c r="Z18" s="874" t="s">
        <v>127</v>
      </c>
    </row>
    <row r="19" spans="2:26" ht="15.75" x14ac:dyDescent="0.25">
      <c r="B19" s="821"/>
      <c r="C19" s="821"/>
      <c r="D19" s="821"/>
      <c r="E19" s="120"/>
      <c r="F19" s="822"/>
      <c r="G19" s="821"/>
      <c r="H19" s="821"/>
      <c r="I19" s="120"/>
      <c r="J19" s="822"/>
      <c r="K19" s="821"/>
      <c r="L19" s="821"/>
      <c r="M19" s="120"/>
      <c r="N19" s="822"/>
      <c r="O19" s="821"/>
      <c r="P19" s="821"/>
      <c r="Q19" s="120"/>
      <c r="R19" s="822"/>
      <c r="S19" s="821"/>
      <c r="T19" s="821"/>
      <c r="U19" s="120"/>
      <c r="V19" s="822"/>
      <c r="W19" s="821"/>
      <c r="X19" s="821"/>
      <c r="Y19" s="120"/>
      <c r="Z19" s="822"/>
    </row>
    <row r="20" spans="2:26" ht="15.75" x14ac:dyDescent="0.25">
      <c r="B20" s="63" t="s">
        <v>724</v>
      </c>
      <c r="C20" s="126">
        <v>5750</v>
      </c>
      <c r="D20" s="129">
        <v>0</v>
      </c>
      <c r="E20" s="915">
        <v>1</v>
      </c>
      <c r="F20" s="164">
        <v>0</v>
      </c>
      <c r="G20" s="126">
        <v>5685</v>
      </c>
      <c r="H20" s="129">
        <v>0</v>
      </c>
      <c r="I20" s="915">
        <v>1</v>
      </c>
      <c r="J20" s="164">
        <v>0</v>
      </c>
      <c r="K20" s="126">
        <v>5572</v>
      </c>
      <c r="L20" s="129">
        <v>0</v>
      </c>
      <c r="M20" s="915">
        <v>1</v>
      </c>
      <c r="N20" s="164">
        <v>0</v>
      </c>
      <c r="O20" s="126">
        <v>5530</v>
      </c>
      <c r="P20" s="129">
        <v>0</v>
      </c>
      <c r="Q20" s="915">
        <v>1</v>
      </c>
      <c r="R20" s="164">
        <v>0</v>
      </c>
      <c r="S20" s="126">
        <v>5428</v>
      </c>
      <c r="T20" s="129">
        <v>0</v>
      </c>
      <c r="U20" s="915">
        <v>1</v>
      </c>
      <c r="V20" s="164">
        <v>0</v>
      </c>
      <c r="W20" s="126">
        <v>5426</v>
      </c>
      <c r="X20" s="129">
        <v>0</v>
      </c>
      <c r="Y20" s="915">
        <v>1</v>
      </c>
      <c r="Z20" s="164">
        <v>0</v>
      </c>
    </row>
    <row r="21" spans="2:26" ht="15.75" x14ac:dyDescent="0.25">
      <c r="B21" s="63" t="s">
        <v>906</v>
      </c>
      <c r="C21" s="126">
        <v>3800</v>
      </c>
      <c r="D21" s="129">
        <v>0.45184210526315788</v>
      </c>
      <c r="E21" s="915">
        <v>0.28289473684210525</v>
      </c>
      <c r="F21" s="164">
        <v>0.26526315789473687</v>
      </c>
      <c r="G21" s="126">
        <v>3764</v>
      </c>
      <c r="H21" s="129">
        <v>0.45483528161530284</v>
      </c>
      <c r="I21" s="915">
        <v>0.28533475026567484</v>
      </c>
      <c r="J21" s="164">
        <v>0.25982996811902231</v>
      </c>
      <c r="K21" s="126">
        <v>3733</v>
      </c>
      <c r="L21" s="129">
        <f>L9/K9</f>
        <v>0.45888025716581837</v>
      </c>
      <c r="M21" s="915">
        <f>M9/K9</f>
        <v>0.2925261184034289</v>
      </c>
      <c r="N21" s="164">
        <f>N9/K9</f>
        <v>0.24859362443075275</v>
      </c>
      <c r="O21" s="126">
        <v>3744</v>
      </c>
      <c r="P21" s="129">
        <f>P9/$O$9</f>
        <v>0.45699786324786323</v>
      </c>
      <c r="Q21" s="915">
        <f>Q9/$O$9</f>
        <v>0.30528846153846156</v>
      </c>
      <c r="R21" s="164">
        <f>R9/$O$9</f>
        <v>0.2377136752136752</v>
      </c>
      <c r="S21" s="126">
        <v>3710</v>
      </c>
      <c r="T21" s="129">
        <v>0.46091644204851751</v>
      </c>
      <c r="U21" s="915">
        <v>0.30619946091644207</v>
      </c>
      <c r="V21" s="164">
        <v>0.23288409703504043</v>
      </c>
      <c r="W21" s="126">
        <v>3701</v>
      </c>
      <c r="X21" s="129">
        <f>X9/$W$9</f>
        <v>0.46663064036746826</v>
      </c>
      <c r="Y21" s="915">
        <f t="shared" ref="Y21:Z21" si="2">Y9/$W$9</f>
        <v>0.29883815185085111</v>
      </c>
      <c r="Z21" s="164">
        <f t="shared" si="2"/>
        <v>0.23453120778168063</v>
      </c>
    </row>
    <row r="22" spans="2:26" ht="15.75" x14ac:dyDescent="0.25">
      <c r="B22" s="63"/>
      <c r="C22" s="126"/>
      <c r="D22" s="129"/>
      <c r="E22" s="915"/>
      <c r="F22" s="164"/>
      <c r="G22" s="126"/>
      <c r="H22" s="129"/>
      <c r="I22" s="915"/>
      <c r="J22" s="164"/>
      <c r="K22" s="126"/>
      <c r="L22" s="129"/>
      <c r="M22" s="915"/>
      <c r="N22" s="164"/>
      <c r="O22" s="126"/>
      <c r="P22" s="129"/>
      <c r="Q22" s="915"/>
      <c r="R22" s="164"/>
      <c r="S22" s="126"/>
      <c r="T22" s="129"/>
      <c r="U22" s="915"/>
      <c r="V22" s="164"/>
      <c r="W22" s="126"/>
      <c r="X22" s="129"/>
      <c r="Y22" s="915"/>
      <c r="Z22" s="164"/>
    </row>
    <row r="23" spans="2:26" ht="15.75" x14ac:dyDescent="0.25">
      <c r="B23" s="143" t="s">
        <v>840</v>
      </c>
      <c r="C23" s="144">
        <v>9550</v>
      </c>
      <c r="D23" s="916">
        <v>0.17979057591623038</v>
      </c>
      <c r="E23" s="917">
        <v>0.71465968586387429</v>
      </c>
      <c r="F23" s="170">
        <v>0.10554973821989529</v>
      </c>
      <c r="G23" s="144">
        <v>9449</v>
      </c>
      <c r="H23" s="916">
        <v>0.18118319398878188</v>
      </c>
      <c r="I23" s="917">
        <v>0.71531378981902849</v>
      </c>
      <c r="J23" s="170">
        <v>0.10350301619218966</v>
      </c>
      <c r="K23" s="144">
        <v>9305</v>
      </c>
      <c r="L23" s="916">
        <f>L11/K23</f>
        <v>0.18409457281031705</v>
      </c>
      <c r="M23" s="917">
        <f>M11/K11</f>
        <v>0.71617409994626546</v>
      </c>
      <c r="N23" s="170">
        <f>N11/K11</f>
        <v>9.9731327243417517E-2</v>
      </c>
      <c r="O23" s="144">
        <v>9274</v>
      </c>
      <c r="P23" s="916">
        <f>P11/$O$11</f>
        <v>0.18449428509812379</v>
      </c>
      <c r="Q23" s="917">
        <f>Q11/$O$11</f>
        <v>0.71953849471641151</v>
      </c>
      <c r="R23" s="170">
        <f>R11/$O$11</f>
        <v>9.5967220185464747E-2</v>
      </c>
      <c r="S23" s="144">
        <f>SUM(S20:S21)</f>
        <v>9138</v>
      </c>
      <c r="T23" s="916">
        <f>T11/$S$11</f>
        <v>0.18713066316480631</v>
      </c>
      <c r="U23" s="917">
        <f>U11/$S$11</f>
        <v>0.71831910702560731</v>
      </c>
      <c r="V23" s="170">
        <f>V11/$S$11</f>
        <v>9.4550229809586342E-2</v>
      </c>
      <c r="W23" s="144">
        <v>9127</v>
      </c>
      <c r="X23" s="916">
        <f>X11/$W$11</f>
        <v>0.18921880135860633</v>
      </c>
      <c r="Y23" s="917">
        <f t="shared" ref="Y23:Z23" si="3">Y11/$W$11</f>
        <v>0.7156787553412951</v>
      </c>
      <c r="Z23" s="170">
        <f t="shared" si="3"/>
        <v>9.5102443300098607E-2</v>
      </c>
    </row>
    <row r="24" spans="2:26" x14ac:dyDescent="0.25">
      <c r="B24" s="891"/>
      <c r="C24" s="891"/>
      <c r="D24" s="891"/>
      <c r="E24" s="138"/>
      <c r="F24" s="890"/>
      <c r="G24" s="891"/>
      <c r="H24" s="918"/>
      <c r="I24" s="919"/>
      <c r="J24" s="920"/>
      <c r="K24" s="891"/>
      <c r="L24" s="918"/>
      <c r="M24" s="919"/>
      <c r="N24" s="920"/>
      <c r="O24" s="891"/>
      <c r="P24" s="918"/>
      <c r="Q24" s="919"/>
      <c r="R24" s="920"/>
      <c r="S24" s="891"/>
      <c r="T24" s="918"/>
      <c r="U24" s="919"/>
      <c r="V24" s="920"/>
      <c r="W24" s="891"/>
      <c r="X24" s="918"/>
      <c r="Y24" s="919"/>
      <c r="Z24" s="920"/>
    </row>
    <row r="25" spans="2:26" ht="15.75" x14ac:dyDescent="0.25">
      <c r="B25" s="90" t="s">
        <v>69</v>
      </c>
      <c r="C25" s="247"/>
      <c r="D25" s="247"/>
      <c r="E25" s="247"/>
      <c r="F25" s="247"/>
      <c r="G25" s="247"/>
      <c r="H25" s="247"/>
      <c r="I25" s="247"/>
      <c r="J25" s="247"/>
      <c r="K25" s="247"/>
      <c r="L25" s="247"/>
      <c r="M25" s="247"/>
      <c r="N25" s="247"/>
      <c r="O25" s="247"/>
      <c r="P25" s="247"/>
      <c r="Q25" s="247"/>
      <c r="R25" s="247"/>
    </row>
    <row r="27" spans="2:26" x14ac:dyDescent="0.25">
      <c r="B27" t="s">
        <v>907</v>
      </c>
    </row>
    <row r="28" spans="2:26" x14ac:dyDescent="0.25">
      <c r="B28" t="s">
        <v>908</v>
      </c>
    </row>
    <row r="29" spans="2:26" ht="30.75" customHeight="1" x14ac:dyDescent="0.25">
      <c r="B29" s="1436" t="s">
        <v>210</v>
      </c>
      <c r="C29" s="1436"/>
      <c r="D29" s="1436"/>
      <c r="E29" s="1436"/>
      <c r="F29" s="1436"/>
      <c r="G29" s="1436"/>
      <c r="H29" s="1436"/>
      <c r="I29" s="1436"/>
      <c r="J29" s="1436"/>
      <c r="K29" s="1436"/>
      <c r="L29" s="1436"/>
      <c r="M29" s="1436"/>
      <c r="N29" s="1436"/>
      <c r="O29" s="1436"/>
      <c r="P29" s="1436"/>
      <c r="Q29" s="1436"/>
      <c r="R29" s="1436"/>
    </row>
    <row r="32" spans="2:26" x14ac:dyDescent="0.25">
      <c r="B32" s="33" t="s">
        <v>925</v>
      </c>
    </row>
    <row r="34" spans="2:17" ht="15.75" customHeight="1" x14ac:dyDescent="0.25">
      <c r="C34" s="1477" t="s">
        <v>909</v>
      </c>
      <c r="D34" s="1478"/>
      <c r="E34" s="1478"/>
      <c r="F34" s="1478"/>
      <c r="G34" s="1479"/>
      <c r="H34" s="1474" t="s">
        <v>59</v>
      </c>
      <c r="I34" s="1475"/>
      <c r="J34" s="1475"/>
      <c r="K34" s="1475"/>
      <c r="L34" s="1476"/>
    </row>
    <row r="35" spans="2:17" ht="15.75" x14ac:dyDescent="0.25">
      <c r="C35" s="1468" t="s">
        <v>910</v>
      </c>
      <c r="D35" s="1469"/>
      <c r="E35" s="1469"/>
      <c r="F35" s="1469"/>
      <c r="G35" s="1470"/>
      <c r="H35" s="1471" t="s">
        <v>910</v>
      </c>
      <c r="I35" s="1472"/>
      <c r="J35" s="1472"/>
      <c r="K35" s="1472"/>
      <c r="L35" s="1473"/>
    </row>
    <row r="36" spans="2:17" ht="31.5" x14ac:dyDescent="0.25">
      <c r="B36" s="935" t="s">
        <v>64</v>
      </c>
      <c r="C36" s="933">
        <v>2013</v>
      </c>
      <c r="D36" s="932">
        <v>2014</v>
      </c>
      <c r="E36" s="936">
        <v>2015</v>
      </c>
      <c r="F36" s="932">
        <v>2016</v>
      </c>
      <c r="G36" s="921">
        <v>2017</v>
      </c>
      <c r="H36" s="933">
        <v>2013</v>
      </c>
      <c r="I36" s="932">
        <v>2014</v>
      </c>
      <c r="J36" s="921">
        <v>2015</v>
      </c>
      <c r="K36" s="932">
        <v>2016</v>
      </c>
      <c r="L36" s="921">
        <v>2017</v>
      </c>
    </row>
    <row r="37" spans="2:17" ht="15.75" x14ac:dyDescent="0.25">
      <c r="B37" s="148" t="s">
        <v>922</v>
      </c>
      <c r="C37" s="145">
        <v>2442</v>
      </c>
      <c r="D37" s="149">
        <v>2443</v>
      </c>
      <c r="E37" s="150">
        <v>2449</v>
      </c>
      <c r="F37" s="149">
        <v>2468</v>
      </c>
      <c r="G37" s="150">
        <v>2475</v>
      </c>
      <c r="H37" s="129"/>
      <c r="I37" s="130"/>
      <c r="J37" s="915"/>
      <c r="K37" s="159"/>
      <c r="L37" s="270"/>
      <c r="Q37" s="214"/>
    </row>
    <row r="38" spans="2:17" ht="15.75" x14ac:dyDescent="0.25">
      <c r="B38" s="63" t="s">
        <v>660</v>
      </c>
      <c r="C38" s="126">
        <v>1494</v>
      </c>
      <c r="D38" s="127">
        <v>1494</v>
      </c>
      <c r="E38" s="131">
        <v>1486</v>
      </c>
      <c r="F38" s="127">
        <v>1497</v>
      </c>
      <c r="G38" s="131">
        <v>1503</v>
      </c>
      <c r="H38" s="129">
        <v>0.6117936117936118</v>
      </c>
      <c r="I38" s="130">
        <v>0.61154318460908719</v>
      </c>
      <c r="J38" s="915">
        <v>0.60677827684769292</v>
      </c>
      <c r="K38" s="130">
        <v>0.60656401944894656</v>
      </c>
      <c r="L38" s="934">
        <v>0.60711398544866602</v>
      </c>
      <c r="M38" s="233"/>
      <c r="Q38" s="214"/>
    </row>
    <row r="39" spans="2:17" ht="15.75" x14ac:dyDescent="0.25">
      <c r="B39" s="63" t="s">
        <v>661</v>
      </c>
      <c r="C39" s="126">
        <v>767</v>
      </c>
      <c r="D39" s="127">
        <v>768</v>
      </c>
      <c r="E39" s="131">
        <v>788</v>
      </c>
      <c r="F39" s="127">
        <v>789</v>
      </c>
      <c r="G39" s="131">
        <v>778</v>
      </c>
      <c r="H39" s="129">
        <v>0.3140868140868141</v>
      </c>
      <c r="I39" s="130">
        <v>0.31436758084322552</v>
      </c>
      <c r="J39" s="915">
        <v>0.32176398530012251</v>
      </c>
      <c r="K39" s="130">
        <v>0.31969205834683956</v>
      </c>
      <c r="L39" s="934">
        <v>0.31447049312853681</v>
      </c>
      <c r="M39" s="233"/>
      <c r="Q39" s="214"/>
    </row>
    <row r="40" spans="2:17" ht="18" customHeight="1" x14ac:dyDescent="0.25">
      <c r="B40" s="114" t="s">
        <v>662</v>
      </c>
      <c r="C40" s="126">
        <v>181</v>
      </c>
      <c r="D40" s="127">
        <v>181</v>
      </c>
      <c r="E40" s="131">
        <v>175</v>
      </c>
      <c r="F40" s="127">
        <v>182</v>
      </c>
      <c r="G40" s="131">
        <v>194</v>
      </c>
      <c r="H40" s="129">
        <v>7.4119574119574122E-2</v>
      </c>
      <c r="I40" s="130">
        <v>7.4089234547687274E-2</v>
      </c>
      <c r="J40" s="915">
        <v>7.1457737852184566E-2</v>
      </c>
      <c r="K40" s="130">
        <v>7.3743922204213941E-2</v>
      </c>
      <c r="L40" s="934">
        <v>7.8415521422797091E-2</v>
      </c>
      <c r="M40" s="233"/>
      <c r="Q40" s="214"/>
    </row>
    <row r="41" spans="2:17" ht="15.75" x14ac:dyDescent="0.25">
      <c r="B41" s="107"/>
      <c r="C41" s="126"/>
      <c r="D41" s="127"/>
      <c r="E41" s="131"/>
      <c r="F41" s="127"/>
      <c r="G41" s="131"/>
      <c r="H41" s="129"/>
      <c r="I41" s="130"/>
      <c r="J41" s="915"/>
      <c r="K41" s="130"/>
      <c r="L41" s="270"/>
      <c r="M41" s="233"/>
      <c r="Q41" s="214"/>
    </row>
    <row r="42" spans="2:17" ht="15.75" x14ac:dyDescent="0.25">
      <c r="B42" s="148" t="s">
        <v>923</v>
      </c>
      <c r="C42" s="145">
        <v>691</v>
      </c>
      <c r="D42" s="149">
        <v>703</v>
      </c>
      <c r="E42" s="150">
        <v>726</v>
      </c>
      <c r="F42" s="149">
        <v>739</v>
      </c>
      <c r="G42" s="150">
        <v>738</v>
      </c>
      <c r="H42" s="129"/>
      <c r="I42" s="130"/>
      <c r="J42" s="915"/>
      <c r="K42" s="130"/>
      <c r="L42" s="270"/>
      <c r="M42" s="233"/>
      <c r="Q42" s="214"/>
    </row>
    <row r="43" spans="2:17" ht="15.75" x14ac:dyDescent="0.25">
      <c r="B43" s="63" t="s">
        <v>660</v>
      </c>
      <c r="C43" s="126">
        <v>89</v>
      </c>
      <c r="D43" s="127">
        <v>93</v>
      </c>
      <c r="E43" s="131">
        <v>97</v>
      </c>
      <c r="F43" s="127">
        <v>99</v>
      </c>
      <c r="G43" s="131">
        <v>96</v>
      </c>
      <c r="H43" s="129">
        <v>0.12879884225759769</v>
      </c>
      <c r="I43" s="130">
        <v>0.13229018492176386</v>
      </c>
      <c r="J43" s="915">
        <v>0.13360881542699724</v>
      </c>
      <c r="K43" s="130">
        <v>0.13396481732070364</v>
      </c>
      <c r="L43" s="934">
        <v>0.13008130081300814</v>
      </c>
      <c r="M43" s="233"/>
      <c r="Q43" s="214"/>
    </row>
    <row r="44" spans="2:17" ht="15.75" x14ac:dyDescent="0.25">
      <c r="B44" s="63" t="s">
        <v>661</v>
      </c>
      <c r="C44" s="126">
        <v>225</v>
      </c>
      <c r="D44" s="127">
        <v>240</v>
      </c>
      <c r="E44" s="131">
        <v>270</v>
      </c>
      <c r="F44" s="127">
        <v>290</v>
      </c>
      <c r="G44" s="131">
        <v>279</v>
      </c>
      <c r="H44" s="129">
        <v>0.32561505065123009</v>
      </c>
      <c r="I44" s="130">
        <v>0.3413940256045519</v>
      </c>
      <c r="J44" s="915">
        <v>0.37190082644628097</v>
      </c>
      <c r="K44" s="130">
        <v>0.39242219215155616</v>
      </c>
      <c r="L44" s="934">
        <v>0.37804878048780488</v>
      </c>
      <c r="M44" s="233"/>
      <c r="Q44" s="214"/>
    </row>
    <row r="45" spans="2:17" ht="19.5" customHeight="1" x14ac:dyDescent="0.25">
      <c r="B45" s="115" t="s">
        <v>662</v>
      </c>
      <c r="C45" s="923">
        <v>377</v>
      </c>
      <c r="D45" s="280">
        <v>370</v>
      </c>
      <c r="E45" s="924">
        <v>359</v>
      </c>
      <c r="F45" s="280">
        <v>350</v>
      </c>
      <c r="G45" s="924">
        <v>363</v>
      </c>
      <c r="H45" s="141">
        <v>0.54558610709117217</v>
      </c>
      <c r="I45" s="142">
        <v>0.52631578947368418</v>
      </c>
      <c r="J45" s="75">
        <v>0.49449035812672198</v>
      </c>
      <c r="K45" s="142">
        <v>0.4736129905277402</v>
      </c>
      <c r="L45" s="934">
        <v>0.491869918699187</v>
      </c>
      <c r="M45" s="233"/>
      <c r="Q45" s="214"/>
    </row>
    <row r="46" spans="2:17" ht="15.75" x14ac:dyDescent="0.25">
      <c r="B46" s="90" t="s">
        <v>69</v>
      </c>
      <c r="C46" s="90"/>
      <c r="D46" s="90"/>
      <c r="E46" s="90"/>
      <c r="F46" s="90"/>
      <c r="G46" s="90"/>
      <c r="H46" s="90"/>
      <c r="I46" s="90"/>
      <c r="L46" s="922"/>
    </row>
    <row r="47" spans="2:17" ht="15.75" x14ac:dyDescent="0.25">
      <c r="B47" s="256" t="s">
        <v>911</v>
      </c>
    </row>
    <row r="48" spans="2:17" ht="15.75" x14ac:dyDescent="0.25">
      <c r="B48" s="256"/>
    </row>
    <row r="49" spans="2:9" x14ac:dyDescent="0.25">
      <c r="B49" t="s">
        <v>209</v>
      </c>
    </row>
    <row r="50" spans="2:9" ht="39.75" customHeight="1" x14ac:dyDescent="0.25">
      <c r="B50" s="1436" t="s">
        <v>210</v>
      </c>
      <c r="C50" s="1436"/>
      <c r="D50" s="1436"/>
      <c r="E50" s="1436"/>
      <c r="F50" s="1436"/>
      <c r="G50" s="1436"/>
      <c r="H50" s="1436"/>
      <c r="I50" s="1436"/>
    </row>
    <row r="51" spans="2:9" ht="47.25" customHeight="1" x14ac:dyDescent="0.25">
      <c r="B51" s="1436" t="s">
        <v>132</v>
      </c>
      <c r="C51" s="1436"/>
      <c r="D51" s="1436"/>
      <c r="E51" s="1436"/>
      <c r="F51" s="1436"/>
      <c r="G51" s="1436"/>
      <c r="H51" s="1436"/>
      <c r="I51" s="1436"/>
    </row>
  </sheetData>
  <mergeCells count="44">
    <mergeCell ref="S4:V4"/>
    <mergeCell ref="B1:R1"/>
    <mergeCell ref="C4:F4"/>
    <mergeCell ref="G4:J4"/>
    <mergeCell ref="K4:N4"/>
    <mergeCell ref="O4:R4"/>
    <mergeCell ref="O5:O6"/>
    <mergeCell ref="P5:R5"/>
    <mergeCell ref="S5:S6"/>
    <mergeCell ref="T5:V5"/>
    <mergeCell ref="C16:F16"/>
    <mergeCell ref="G16:J16"/>
    <mergeCell ref="K16:N16"/>
    <mergeCell ref="O16:R16"/>
    <mergeCell ref="S16:V16"/>
    <mergeCell ref="C5:C6"/>
    <mergeCell ref="D5:F5"/>
    <mergeCell ref="G5:G6"/>
    <mergeCell ref="H5:J5"/>
    <mergeCell ref="K5:K6"/>
    <mergeCell ref="L5:N5"/>
    <mergeCell ref="O17:O18"/>
    <mergeCell ref="P17:R17"/>
    <mergeCell ref="S17:S18"/>
    <mergeCell ref="T17:V17"/>
    <mergeCell ref="B29:R29"/>
    <mergeCell ref="C17:C18"/>
    <mergeCell ref="D17:F17"/>
    <mergeCell ref="G17:G18"/>
    <mergeCell ref="H17:J17"/>
    <mergeCell ref="K17:K18"/>
    <mergeCell ref="L17:N17"/>
    <mergeCell ref="W4:Z4"/>
    <mergeCell ref="W5:W6"/>
    <mergeCell ref="X5:Z5"/>
    <mergeCell ref="W16:Z16"/>
    <mergeCell ref="W17:W18"/>
    <mergeCell ref="X17:Z17"/>
    <mergeCell ref="C35:G35"/>
    <mergeCell ref="H35:L35"/>
    <mergeCell ref="H34:L34"/>
    <mergeCell ref="B50:I50"/>
    <mergeCell ref="B51:I51"/>
    <mergeCell ref="C34:G34"/>
  </mergeCells>
  <conditionalFormatting sqref="K41:K42">
    <cfRule type="expression" dxfId="16" priority="1" stopIfTrue="1">
      <formula>#REF!&lt;11</formula>
    </cfRule>
  </conditionalFormatting>
  <conditionalFormatting sqref="H37:J37 H38:K40 H41:J42 H43:K45">
    <cfRule type="expression" dxfId="15" priority="2" stopIfTrue="1">
      <formula>#REF!&lt;11</formula>
    </cfRule>
  </conditionalFormatting>
  <pageMargins left="0.7" right="0.7" top="0.75" bottom="0.75" header="0.3" footer="0.3"/>
  <pageSetup paperSize="9"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N49"/>
  <sheetViews>
    <sheetView workbookViewId="0">
      <selection activeCell="B2" sqref="B2"/>
    </sheetView>
  </sheetViews>
  <sheetFormatPr defaultRowHeight="15" x14ac:dyDescent="0.25"/>
  <cols>
    <col min="1" max="1" width="5.140625" customWidth="1"/>
    <col min="2" max="2" width="58.42578125" customWidth="1"/>
    <col min="6" max="6" width="10.85546875" customWidth="1"/>
    <col min="9" max="9" width="10.42578125" customWidth="1"/>
    <col min="10" max="10" width="10.140625" bestFit="1" customWidth="1"/>
    <col min="11" max="11" width="25.5703125" bestFit="1" customWidth="1"/>
    <col min="12" max="12" width="21.85546875" bestFit="1" customWidth="1"/>
  </cols>
  <sheetData>
    <row r="1" spans="2:10" ht="33.75" customHeight="1" x14ac:dyDescent="0.25">
      <c r="B1" s="1483" t="s">
        <v>926</v>
      </c>
      <c r="C1" s="1483"/>
      <c r="D1" s="1483"/>
      <c r="E1" s="1483"/>
      <c r="F1" s="1483"/>
      <c r="G1" s="1483"/>
      <c r="H1" s="1483"/>
      <c r="I1" s="1483"/>
    </row>
    <row r="2" spans="2:10" ht="15.75" x14ac:dyDescent="0.25">
      <c r="B2" s="799"/>
      <c r="C2" s="90"/>
      <c r="D2" s="256"/>
      <c r="E2" s="90"/>
      <c r="F2" s="90"/>
      <c r="G2" s="271"/>
      <c r="H2" s="271"/>
      <c r="I2" s="925"/>
    </row>
    <row r="3" spans="2:10" ht="15.75" customHeight="1" x14ac:dyDescent="0.25">
      <c r="B3" s="113"/>
      <c r="C3" s="1440" t="s">
        <v>57</v>
      </c>
      <c r="D3" s="1443" t="s">
        <v>58</v>
      </c>
      <c r="E3" s="1443"/>
      <c r="F3" s="1444"/>
      <c r="G3" s="1443" t="s">
        <v>59</v>
      </c>
      <c r="H3" s="1443"/>
      <c r="I3" s="1444"/>
    </row>
    <row r="4" spans="2:10" ht="15.75" x14ac:dyDescent="0.25">
      <c r="B4" s="114"/>
      <c r="C4" s="1441"/>
      <c r="D4" s="1445" t="s">
        <v>60</v>
      </c>
      <c r="E4" s="1443"/>
      <c r="F4" s="1444"/>
      <c r="G4" s="1445" t="s">
        <v>60</v>
      </c>
      <c r="H4" s="1443"/>
      <c r="I4" s="1444"/>
    </row>
    <row r="5" spans="2:10" ht="47.25" x14ac:dyDescent="0.25">
      <c r="B5" s="115"/>
      <c r="C5" s="1442"/>
      <c r="D5" s="116" t="s">
        <v>125</v>
      </c>
      <c r="E5" s="912" t="s">
        <v>126</v>
      </c>
      <c r="F5" s="912" t="s">
        <v>127</v>
      </c>
      <c r="G5" s="116" t="s">
        <v>125</v>
      </c>
      <c r="H5" s="912" t="s">
        <v>126</v>
      </c>
      <c r="I5" s="926" t="s">
        <v>127</v>
      </c>
    </row>
    <row r="6" spans="2:10" ht="15.75" x14ac:dyDescent="0.25">
      <c r="B6" s="821"/>
      <c r="C6" s="821"/>
      <c r="D6" s="821"/>
      <c r="E6" s="120"/>
      <c r="F6" s="120"/>
      <c r="G6" s="821"/>
      <c r="H6" s="120"/>
      <c r="I6" s="822"/>
    </row>
    <row r="7" spans="2:10" ht="15.75" x14ac:dyDescent="0.25">
      <c r="B7" s="58" t="s">
        <v>64</v>
      </c>
      <c r="C7" s="126"/>
      <c r="D7" s="122"/>
      <c r="E7" s="124"/>
      <c r="F7" s="124"/>
      <c r="G7" s="122"/>
      <c r="H7" s="124"/>
      <c r="I7" s="125"/>
    </row>
    <row r="8" spans="2:10" ht="15.75" x14ac:dyDescent="0.25">
      <c r="B8" s="63" t="s">
        <v>30</v>
      </c>
      <c r="C8" s="126">
        <v>5426</v>
      </c>
      <c r="D8" s="126">
        <v>0</v>
      </c>
      <c r="E8" s="131">
        <v>5426</v>
      </c>
      <c r="F8" s="128">
        <v>0</v>
      </c>
      <c r="G8" s="129">
        <v>0</v>
      </c>
      <c r="H8" s="915">
        <v>1</v>
      </c>
      <c r="I8" s="164">
        <v>0</v>
      </c>
      <c r="J8" s="214"/>
    </row>
    <row r="9" spans="2:10" ht="15.75" x14ac:dyDescent="0.25">
      <c r="B9" s="63" t="s">
        <v>31</v>
      </c>
      <c r="C9" s="126">
        <v>151</v>
      </c>
      <c r="D9" s="126">
        <v>95</v>
      </c>
      <c r="E9" s="131">
        <v>0</v>
      </c>
      <c r="F9" s="131">
        <v>56</v>
      </c>
      <c r="G9" s="129">
        <f>D9/$C9</f>
        <v>0.62913907284768211</v>
      </c>
      <c r="H9" s="915">
        <f>E9/$C9</f>
        <v>0</v>
      </c>
      <c r="I9" s="164">
        <f>F9/$C9</f>
        <v>0.37086092715231789</v>
      </c>
      <c r="J9" s="214"/>
    </row>
    <row r="10" spans="2:10" ht="15.75" x14ac:dyDescent="0.25">
      <c r="B10" s="63" t="s">
        <v>32</v>
      </c>
      <c r="C10" s="126">
        <v>75</v>
      </c>
      <c r="D10" s="126">
        <v>23</v>
      </c>
      <c r="E10" s="131">
        <v>19</v>
      </c>
      <c r="F10" s="131">
        <v>33</v>
      </c>
      <c r="G10" s="129">
        <f t="shared" ref="G10:G18" si="0">D10/$C10</f>
        <v>0.30666666666666664</v>
      </c>
      <c r="H10" s="915">
        <f t="shared" ref="H10:H18" si="1">E10/$C10</f>
        <v>0.25333333333333335</v>
      </c>
      <c r="I10" s="164">
        <f t="shared" ref="I10:I18" si="2">F10/$C10</f>
        <v>0.44</v>
      </c>
      <c r="J10" s="214"/>
    </row>
    <row r="11" spans="2:10" ht="15.75" x14ac:dyDescent="0.25">
      <c r="B11" s="63" t="s">
        <v>33</v>
      </c>
      <c r="C11" s="126">
        <v>43</v>
      </c>
      <c r="D11" s="126">
        <v>8</v>
      </c>
      <c r="E11" s="131">
        <v>5</v>
      </c>
      <c r="F11" s="131">
        <v>30</v>
      </c>
      <c r="G11" s="129">
        <f t="shared" si="0"/>
        <v>0.18604651162790697</v>
      </c>
      <c r="H11" s="915">
        <f t="shared" si="1"/>
        <v>0.11627906976744186</v>
      </c>
      <c r="I11" s="164">
        <f t="shared" si="2"/>
        <v>0.69767441860465118</v>
      </c>
      <c r="J11" s="214"/>
    </row>
    <row r="12" spans="2:10" ht="15.75" x14ac:dyDescent="0.25">
      <c r="B12" s="69" t="s">
        <v>34</v>
      </c>
      <c r="C12" s="132">
        <v>2475</v>
      </c>
      <c r="D12" s="132">
        <v>1503</v>
      </c>
      <c r="E12" s="179">
        <v>778</v>
      </c>
      <c r="F12" s="884">
        <v>194</v>
      </c>
      <c r="G12" s="135">
        <f t="shared" si="0"/>
        <v>0.6072727272727273</v>
      </c>
      <c r="H12" s="927">
        <f t="shared" si="1"/>
        <v>0.31434343434343437</v>
      </c>
      <c r="I12" s="928">
        <f t="shared" si="2"/>
        <v>7.8383838383838389E-2</v>
      </c>
      <c r="J12" s="214"/>
    </row>
    <row r="13" spans="2:10" ht="15.75" x14ac:dyDescent="0.25">
      <c r="B13" s="63" t="s">
        <v>65</v>
      </c>
      <c r="C13" s="126">
        <v>437</v>
      </c>
      <c r="D13" s="126">
        <v>144</v>
      </c>
      <c r="E13" s="131">
        <v>218</v>
      </c>
      <c r="F13" s="131">
        <v>75</v>
      </c>
      <c r="G13" s="129">
        <f t="shared" si="0"/>
        <v>0.32951945080091533</v>
      </c>
      <c r="H13" s="915">
        <f t="shared" si="1"/>
        <v>0.4988558352402746</v>
      </c>
      <c r="I13" s="164">
        <f t="shared" si="2"/>
        <v>0.17162471395881007</v>
      </c>
      <c r="J13" s="214"/>
    </row>
    <row r="14" spans="2:10" ht="15.75" x14ac:dyDescent="0.25">
      <c r="B14" s="63" t="s">
        <v>66</v>
      </c>
      <c r="C14" s="126">
        <v>2038</v>
      </c>
      <c r="D14" s="126">
        <v>1359</v>
      </c>
      <c r="E14" s="131">
        <v>560</v>
      </c>
      <c r="F14" s="131">
        <v>119</v>
      </c>
      <c r="G14" s="129">
        <f t="shared" si="0"/>
        <v>0.66683022571148187</v>
      </c>
      <c r="H14" s="915">
        <f t="shared" si="1"/>
        <v>0.27477919528949951</v>
      </c>
      <c r="I14" s="164">
        <f t="shared" si="2"/>
        <v>5.8390578999018644E-2</v>
      </c>
      <c r="J14" s="214"/>
    </row>
    <row r="15" spans="2:10" ht="15.75" x14ac:dyDescent="0.25">
      <c r="B15" s="69" t="s">
        <v>37</v>
      </c>
      <c r="C15" s="132">
        <v>738</v>
      </c>
      <c r="D15" s="132">
        <v>96</v>
      </c>
      <c r="E15" s="179">
        <v>279</v>
      </c>
      <c r="F15" s="179">
        <v>363</v>
      </c>
      <c r="G15" s="135">
        <f t="shared" si="0"/>
        <v>0.13008130081300814</v>
      </c>
      <c r="H15" s="927">
        <f t="shared" si="1"/>
        <v>0.37804878048780488</v>
      </c>
      <c r="I15" s="928">
        <f t="shared" si="2"/>
        <v>0.491869918699187</v>
      </c>
      <c r="J15" s="214"/>
    </row>
    <row r="16" spans="2:10" ht="15.75" x14ac:dyDescent="0.25">
      <c r="B16" s="63" t="s">
        <v>65</v>
      </c>
      <c r="C16" s="126">
        <v>507</v>
      </c>
      <c r="D16" s="126">
        <v>62</v>
      </c>
      <c r="E16" s="131">
        <v>200</v>
      </c>
      <c r="F16" s="131">
        <v>245</v>
      </c>
      <c r="G16" s="129">
        <f t="shared" si="0"/>
        <v>0.1222879684418146</v>
      </c>
      <c r="H16" s="915">
        <f t="shared" si="1"/>
        <v>0.39447731755424065</v>
      </c>
      <c r="I16" s="164">
        <f>F16/$C16</f>
        <v>0.4832347140039448</v>
      </c>
      <c r="J16" s="214"/>
    </row>
    <row r="17" spans="2:14" ht="15.75" x14ac:dyDescent="0.25">
      <c r="B17" s="63" t="s">
        <v>66</v>
      </c>
      <c r="C17" s="126">
        <v>231</v>
      </c>
      <c r="D17" s="126">
        <v>34</v>
      </c>
      <c r="E17" s="131">
        <v>79</v>
      </c>
      <c r="F17" s="131">
        <v>118</v>
      </c>
      <c r="G17" s="129">
        <f t="shared" si="0"/>
        <v>0.1471861471861472</v>
      </c>
      <c r="H17" s="915">
        <f>E17/$C17</f>
        <v>0.34199134199134201</v>
      </c>
      <c r="I17" s="164">
        <f t="shared" si="2"/>
        <v>0.51082251082251084</v>
      </c>
      <c r="J17" s="214"/>
    </row>
    <row r="18" spans="2:14" ht="15.75" x14ac:dyDescent="0.25">
      <c r="B18" s="63" t="s">
        <v>38</v>
      </c>
      <c r="C18" s="126">
        <v>219</v>
      </c>
      <c r="D18" s="126">
        <v>2</v>
      </c>
      <c r="E18" s="131">
        <v>25</v>
      </c>
      <c r="F18" s="131">
        <v>192</v>
      </c>
      <c r="G18" s="129">
        <f t="shared" si="0"/>
        <v>9.1324200913242004E-3</v>
      </c>
      <c r="H18" s="915">
        <f t="shared" si="1"/>
        <v>0.11415525114155251</v>
      </c>
      <c r="I18" s="164">
        <f t="shared" si="2"/>
        <v>0.87671232876712324</v>
      </c>
      <c r="J18" s="214"/>
    </row>
    <row r="19" spans="2:14" ht="15.75" x14ac:dyDescent="0.25">
      <c r="B19" s="137"/>
      <c r="C19" s="891"/>
      <c r="D19" s="126"/>
      <c r="E19" s="131"/>
      <c r="F19" s="188"/>
      <c r="G19" s="141"/>
      <c r="H19" s="915"/>
      <c r="I19" s="232"/>
      <c r="J19" s="214"/>
    </row>
    <row r="20" spans="2:14" ht="15.75" x14ac:dyDescent="0.25">
      <c r="B20" s="143" t="s">
        <v>39</v>
      </c>
      <c r="C20" s="144">
        <f>SUM(C8+C9+C10+C11+C13+C14+C16+C17+C18)</f>
        <v>9127</v>
      </c>
      <c r="D20" s="144">
        <f>SUM(D8+D9+D10+D11+D13+D14+D16+D17+D18)</f>
        <v>1727</v>
      </c>
      <c r="E20" s="192">
        <f>SUM(E8+E9+E10+E11+E13+E14+E16+E17+E18)</f>
        <v>6532</v>
      </c>
      <c r="F20" s="893">
        <f>SUM(F8+F9+F10+F11+F13+F14+F16+F17+F18)</f>
        <v>868</v>
      </c>
      <c r="G20" s="146">
        <f t="shared" ref="G20:G21" si="3">D20/$C20</f>
        <v>0.18921880135860633</v>
      </c>
      <c r="H20" s="917">
        <f t="shared" ref="H20:H21" si="4">E20/$C20</f>
        <v>0.7156787553412951</v>
      </c>
      <c r="I20" s="170">
        <f t="shared" ref="I20:I21" si="5">F20/$C20</f>
        <v>9.5102443300098607E-2</v>
      </c>
      <c r="J20" s="214"/>
    </row>
    <row r="21" spans="2:14" ht="15.75" x14ac:dyDescent="0.25">
      <c r="B21" s="148" t="s">
        <v>912</v>
      </c>
      <c r="C21" s="145">
        <f>C20-C8</f>
        <v>3701</v>
      </c>
      <c r="D21" s="145">
        <f>D20-D8</f>
        <v>1727</v>
      </c>
      <c r="E21" s="150">
        <f>E20-E8</f>
        <v>1106</v>
      </c>
      <c r="F21" s="260">
        <f>F20-F8</f>
        <v>868</v>
      </c>
      <c r="G21" s="146">
        <f t="shared" si="3"/>
        <v>0.46663064036746826</v>
      </c>
      <c r="H21" s="157">
        <f t="shared" si="4"/>
        <v>0.29883815185085111</v>
      </c>
      <c r="I21" s="243">
        <f t="shared" si="5"/>
        <v>0.23453120778168063</v>
      </c>
      <c r="J21" s="214"/>
    </row>
    <row r="22" spans="2:14" ht="15.75" x14ac:dyDescent="0.25">
      <c r="B22" s="171"/>
      <c r="C22" s="171"/>
      <c r="D22" s="171"/>
      <c r="E22" s="271"/>
      <c r="F22" s="924"/>
      <c r="G22" s="171"/>
      <c r="H22" s="271"/>
      <c r="I22" s="172"/>
      <c r="J22" s="214"/>
    </row>
    <row r="23" spans="2:14" ht="15.75" x14ac:dyDescent="0.25">
      <c r="B23" s="90" t="s">
        <v>69</v>
      </c>
      <c r="C23" s="90"/>
      <c r="D23" s="90"/>
      <c r="E23" s="90"/>
      <c r="F23" s="90"/>
      <c r="G23" s="90"/>
      <c r="H23" s="90"/>
      <c r="I23" s="90"/>
    </row>
    <row r="25" spans="2:14" x14ac:dyDescent="0.25">
      <c r="B25" t="s">
        <v>209</v>
      </c>
    </row>
    <row r="26" spans="2:14" ht="34.5" customHeight="1" x14ac:dyDescent="0.25">
      <c r="B26" s="1436" t="s">
        <v>210</v>
      </c>
      <c r="C26" s="1436"/>
      <c r="D26" s="1436"/>
      <c r="E26" s="1436"/>
      <c r="F26" s="1436"/>
      <c r="G26" s="1436"/>
      <c r="H26" s="1436"/>
      <c r="I26" s="1436"/>
    </row>
    <row r="27" spans="2:14" ht="33.75" customHeight="1" x14ac:dyDescent="0.25">
      <c r="B27" s="1431" t="s">
        <v>132</v>
      </c>
      <c r="C27" s="1431"/>
      <c r="D27" s="1431"/>
      <c r="E27" s="1431"/>
      <c r="F27" s="1431"/>
      <c r="G27" s="1431"/>
      <c r="H27" s="1431"/>
      <c r="I27" s="1431"/>
      <c r="K27" s="305"/>
      <c r="L27" s="305"/>
      <c r="M27" s="305"/>
      <c r="N27" s="305"/>
    </row>
    <row r="33" ht="15" customHeight="1" x14ac:dyDescent="0.25"/>
    <row r="48" ht="39" customHeight="1" x14ac:dyDescent="0.25"/>
    <row r="49" ht="32.25" customHeight="1" x14ac:dyDescent="0.25"/>
  </sheetData>
  <mergeCells count="8">
    <mergeCell ref="B26:I26"/>
    <mergeCell ref="B27:I27"/>
    <mergeCell ref="B1:I1"/>
    <mergeCell ref="C3:C5"/>
    <mergeCell ref="D3:F3"/>
    <mergeCell ref="G3:I3"/>
    <mergeCell ref="D4:F4"/>
    <mergeCell ref="G4:I4"/>
  </mergeCells>
  <conditionalFormatting sqref="G20:I20">
    <cfRule type="expression" dxfId="14" priority="5" stopIfTrue="1">
      <formula>D20&lt;11</formula>
    </cfRule>
  </conditionalFormatting>
  <conditionalFormatting sqref="G21:I21">
    <cfRule type="expression" dxfId="13" priority="4" stopIfTrue="1">
      <formula>D21&lt;11</formula>
    </cfRule>
  </conditionalFormatting>
  <conditionalFormatting sqref="G8:I18">
    <cfRule type="expression" dxfId="12" priority="6" stopIfTrue="1">
      <formula>D8&lt;11</formula>
    </cfRule>
  </conditionalFormatting>
  <pageMargins left="0.7" right="0.7" top="0.75" bottom="0.75" header="0.3" footer="0.3"/>
  <pageSetup paperSize="9" scale="9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44"/>
  <sheetViews>
    <sheetView workbookViewId="0">
      <selection activeCell="B2" sqref="B2"/>
    </sheetView>
  </sheetViews>
  <sheetFormatPr defaultRowHeight="15" x14ac:dyDescent="0.25"/>
  <cols>
    <col min="1" max="1" width="5.140625" customWidth="1"/>
    <col min="2" max="2" width="28.85546875" customWidth="1"/>
    <col min="3" max="3" width="17.85546875" customWidth="1"/>
    <col min="4" max="4" width="21.42578125" customWidth="1"/>
    <col min="5" max="5" width="14.85546875" customWidth="1"/>
    <col min="6" max="15" width="14.42578125" customWidth="1"/>
    <col min="16" max="16" width="9.42578125" customWidth="1"/>
  </cols>
  <sheetData>
    <row r="1" spans="2:15" ht="15.75" x14ac:dyDescent="0.25">
      <c r="B1" s="1483" t="s">
        <v>102</v>
      </c>
      <c r="C1" s="1483"/>
      <c r="D1" s="1483"/>
      <c r="E1" s="1483"/>
      <c r="F1" s="1483"/>
      <c r="G1" s="1483"/>
      <c r="H1" s="1483"/>
      <c r="I1" s="1483"/>
      <c r="J1" s="1483"/>
      <c r="K1" s="1483"/>
      <c r="L1" s="1483"/>
      <c r="M1" s="1483"/>
      <c r="N1" s="1483"/>
      <c r="O1" s="1483"/>
    </row>
    <row r="2" spans="2:15" ht="15.75" x14ac:dyDescent="0.25">
      <c r="B2" s="90"/>
      <c r="C2" s="90"/>
      <c r="D2" s="90"/>
      <c r="E2" s="90"/>
      <c r="F2" s="90"/>
      <c r="G2" s="90"/>
      <c r="H2" s="90"/>
      <c r="I2" s="90"/>
      <c r="J2" s="90"/>
      <c r="K2" s="90"/>
      <c r="L2" s="90"/>
      <c r="M2" s="90"/>
      <c r="N2" s="90"/>
      <c r="O2" s="245"/>
    </row>
    <row r="3" spans="2:15" ht="15.75" x14ac:dyDescent="0.25">
      <c r="B3" s="246" t="s">
        <v>58</v>
      </c>
      <c r="C3" s="90"/>
      <c r="D3" s="90"/>
      <c r="E3" s="90"/>
      <c r="F3" s="90"/>
      <c r="G3" s="90"/>
      <c r="H3" s="90"/>
      <c r="I3" s="90"/>
      <c r="J3" s="90"/>
      <c r="K3" s="90"/>
      <c r="L3" s="90"/>
      <c r="M3" s="90"/>
      <c r="N3" s="90"/>
      <c r="O3" s="247"/>
    </row>
    <row r="4" spans="2:15" ht="15.75" customHeight="1" x14ac:dyDescent="0.25">
      <c r="B4" s="248"/>
      <c r="C4" s="1484" t="s">
        <v>103</v>
      </c>
      <c r="D4" s="1486" t="s">
        <v>104</v>
      </c>
      <c r="E4" s="1433" t="s">
        <v>105</v>
      </c>
      <c r="F4" s="1434"/>
      <c r="G4" s="1434"/>
      <c r="H4" s="1434"/>
      <c r="I4" s="1434"/>
      <c r="J4" s="1434"/>
      <c r="K4" s="1434"/>
      <c r="L4" s="1434"/>
      <c r="M4" s="1434"/>
      <c r="N4" s="1434"/>
      <c r="O4" s="1435"/>
    </row>
    <row r="5" spans="2:15" ht="93.75" customHeight="1" x14ac:dyDescent="0.25">
      <c r="B5" s="122"/>
      <c r="C5" s="1485"/>
      <c r="D5" s="1487"/>
      <c r="E5" s="250" t="s">
        <v>30</v>
      </c>
      <c r="F5" s="250" t="s">
        <v>31</v>
      </c>
      <c r="G5" s="250" t="s">
        <v>32</v>
      </c>
      <c r="H5" s="250" t="s">
        <v>33</v>
      </c>
      <c r="I5" s="251" t="s">
        <v>106</v>
      </c>
      <c r="J5" s="252" t="s">
        <v>107</v>
      </c>
      <c r="K5" s="252" t="s">
        <v>108</v>
      </c>
      <c r="L5" s="251" t="s">
        <v>109</v>
      </c>
      <c r="M5" s="253" t="s">
        <v>110</v>
      </c>
      <c r="N5" s="252" t="s">
        <v>111</v>
      </c>
      <c r="O5" s="250" t="s">
        <v>38</v>
      </c>
    </row>
    <row r="6" spans="2:15" ht="15.75" x14ac:dyDescent="0.25">
      <c r="B6" s="118"/>
      <c r="C6" s="118"/>
      <c r="D6" s="121"/>
      <c r="E6" s="119"/>
      <c r="F6" s="119"/>
      <c r="G6" s="119"/>
      <c r="H6" s="119"/>
      <c r="I6" s="254"/>
      <c r="J6" s="119"/>
      <c r="K6" s="119"/>
      <c r="L6" s="254"/>
      <c r="M6" s="119"/>
      <c r="N6" s="119"/>
      <c r="O6" s="119"/>
    </row>
    <row r="7" spans="2:15" ht="15.75" x14ac:dyDescent="0.25">
      <c r="B7" s="255" t="s">
        <v>112</v>
      </c>
      <c r="C7" s="256"/>
      <c r="D7" s="257"/>
      <c r="E7" s="166"/>
      <c r="F7" s="166"/>
      <c r="G7" s="166"/>
      <c r="H7" s="166"/>
      <c r="I7" s="258"/>
      <c r="J7" s="166"/>
      <c r="K7" s="166"/>
      <c r="L7" s="258"/>
      <c r="M7" s="166"/>
      <c r="N7" s="166"/>
      <c r="O7" s="166"/>
    </row>
    <row r="8" spans="2:15" ht="15.75" x14ac:dyDescent="0.25">
      <c r="B8" s="166" t="s">
        <v>113</v>
      </c>
      <c r="C8" s="131">
        <v>2436</v>
      </c>
      <c r="D8" s="131">
        <v>1210</v>
      </c>
      <c r="E8" s="127">
        <v>1226</v>
      </c>
      <c r="F8" s="259">
        <v>75</v>
      </c>
      <c r="G8" s="127">
        <v>30</v>
      </c>
      <c r="H8" s="127">
        <v>15</v>
      </c>
      <c r="I8" s="178">
        <v>730</v>
      </c>
      <c r="J8" s="127">
        <v>98</v>
      </c>
      <c r="K8" s="127">
        <v>632</v>
      </c>
      <c r="L8" s="178">
        <v>323</v>
      </c>
      <c r="M8" s="127">
        <v>208</v>
      </c>
      <c r="N8" s="127">
        <v>115</v>
      </c>
      <c r="O8" s="127">
        <v>37</v>
      </c>
    </row>
    <row r="9" spans="2:15" ht="15.75" x14ac:dyDescent="0.25">
      <c r="B9" s="166" t="s">
        <v>114</v>
      </c>
      <c r="C9" s="131">
        <v>3349</v>
      </c>
      <c r="D9" s="131">
        <v>1183</v>
      </c>
      <c r="E9" s="127">
        <v>2166</v>
      </c>
      <c r="F9" s="259">
        <v>56</v>
      </c>
      <c r="G9" s="127">
        <v>26</v>
      </c>
      <c r="H9" s="127">
        <v>18</v>
      </c>
      <c r="I9" s="178">
        <v>794</v>
      </c>
      <c r="J9" s="127">
        <v>171</v>
      </c>
      <c r="K9" s="127">
        <v>623</v>
      </c>
      <c r="L9" s="178">
        <v>235</v>
      </c>
      <c r="M9" s="127">
        <v>177</v>
      </c>
      <c r="N9" s="127">
        <v>58</v>
      </c>
      <c r="O9" s="127">
        <v>54</v>
      </c>
    </row>
    <row r="10" spans="2:15" ht="15.75" x14ac:dyDescent="0.25">
      <c r="B10" s="166" t="s">
        <v>115</v>
      </c>
      <c r="C10" s="131">
        <v>1053</v>
      </c>
      <c r="D10" s="131">
        <v>327</v>
      </c>
      <c r="E10" s="127">
        <v>726</v>
      </c>
      <c r="F10" s="259">
        <v>8</v>
      </c>
      <c r="G10" s="127">
        <v>8</v>
      </c>
      <c r="H10" s="127">
        <v>2</v>
      </c>
      <c r="I10" s="178">
        <v>217</v>
      </c>
      <c r="J10" s="127">
        <v>47</v>
      </c>
      <c r="K10" s="127">
        <v>170</v>
      </c>
      <c r="L10" s="178">
        <v>59</v>
      </c>
      <c r="M10" s="127">
        <v>46</v>
      </c>
      <c r="N10" s="127">
        <v>13</v>
      </c>
      <c r="O10" s="127">
        <v>33</v>
      </c>
    </row>
    <row r="11" spans="2:15" ht="15.75" x14ac:dyDescent="0.25">
      <c r="B11" s="166" t="s">
        <v>116</v>
      </c>
      <c r="C11" s="131">
        <v>370</v>
      </c>
      <c r="D11" s="131">
        <v>132</v>
      </c>
      <c r="E11" s="127">
        <v>238</v>
      </c>
      <c r="F11" s="259">
        <v>7</v>
      </c>
      <c r="G11" s="127">
        <v>2</v>
      </c>
      <c r="H11" s="127">
        <v>7</v>
      </c>
      <c r="I11" s="178">
        <v>86</v>
      </c>
      <c r="J11" s="127">
        <v>25</v>
      </c>
      <c r="K11" s="127">
        <v>61</v>
      </c>
      <c r="L11" s="178">
        <v>14</v>
      </c>
      <c r="M11" s="127">
        <v>9</v>
      </c>
      <c r="N11" s="127">
        <v>5</v>
      </c>
      <c r="O11" s="127">
        <v>16</v>
      </c>
    </row>
    <row r="12" spans="2:15" ht="15.75" x14ac:dyDescent="0.25">
      <c r="B12" s="166" t="s">
        <v>117</v>
      </c>
      <c r="C12" s="131">
        <v>1278</v>
      </c>
      <c r="D12" s="131">
        <v>510</v>
      </c>
      <c r="E12" s="127">
        <v>768</v>
      </c>
      <c r="F12" s="259">
        <v>2</v>
      </c>
      <c r="G12" s="127">
        <v>4</v>
      </c>
      <c r="H12" s="127">
        <v>1</v>
      </c>
      <c r="I12" s="178">
        <v>357</v>
      </c>
      <c r="J12" s="127">
        <v>67</v>
      </c>
      <c r="K12" s="127">
        <v>290</v>
      </c>
      <c r="L12" s="178">
        <v>94</v>
      </c>
      <c r="M12" s="127">
        <v>63</v>
      </c>
      <c r="N12" s="127">
        <v>31</v>
      </c>
      <c r="O12" s="127">
        <v>52</v>
      </c>
    </row>
    <row r="13" spans="2:15" ht="15.75" x14ac:dyDescent="0.25">
      <c r="B13" s="166" t="s">
        <v>118</v>
      </c>
      <c r="C13" s="131">
        <v>640</v>
      </c>
      <c r="D13" s="131">
        <v>338</v>
      </c>
      <c r="E13" s="127">
        <v>302</v>
      </c>
      <c r="F13" s="259">
        <v>3</v>
      </c>
      <c r="G13" s="127">
        <v>4</v>
      </c>
      <c r="H13" s="127">
        <v>0</v>
      </c>
      <c r="I13" s="178">
        <v>291</v>
      </c>
      <c r="J13" s="127">
        <v>29</v>
      </c>
      <c r="K13" s="127">
        <v>262</v>
      </c>
      <c r="L13" s="178">
        <v>13</v>
      </c>
      <c r="M13" s="127">
        <v>4</v>
      </c>
      <c r="N13" s="127">
        <v>9</v>
      </c>
      <c r="O13" s="127">
        <v>27</v>
      </c>
    </row>
    <row r="14" spans="2:15" ht="15.75" x14ac:dyDescent="0.25">
      <c r="B14" s="166" t="s">
        <v>119</v>
      </c>
      <c r="C14" s="131">
        <v>1</v>
      </c>
      <c r="D14" s="131">
        <v>1</v>
      </c>
      <c r="E14" s="127">
        <v>0</v>
      </c>
      <c r="F14" s="259">
        <v>0</v>
      </c>
      <c r="G14" s="127">
        <v>1</v>
      </c>
      <c r="H14" s="127">
        <v>0</v>
      </c>
      <c r="I14" s="178">
        <v>0</v>
      </c>
      <c r="J14" s="127">
        <v>0</v>
      </c>
      <c r="K14" s="127">
        <v>0</v>
      </c>
      <c r="L14" s="178">
        <v>0</v>
      </c>
      <c r="M14" s="127"/>
      <c r="N14" s="127">
        <v>0</v>
      </c>
      <c r="O14" s="127">
        <v>0</v>
      </c>
    </row>
    <row r="15" spans="2:15" ht="15.75" x14ac:dyDescent="0.25">
      <c r="B15" s="255" t="s">
        <v>120</v>
      </c>
      <c r="C15" s="150">
        <v>9127</v>
      </c>
      <c r="D15" s="260">
        <v>3701</v>
      </c>
      <c r="E15" s="149">
        <v>5426</v>
      </c>
      <c r="F15" s="149">
        <v>151</v>
      </c>
      <c r="G15" s="149">
        <v>75</v>
      </c>
      <c r="H15" s="149">
        <v>43</v>
      </c>
      <c r="I15" s="261">
        <v>2475</v>
      </c>
      <c r="J15" s="149">
        <v>437</v>
      </c>
      <c r="K15" s="149">
        <v>2038</v>
      </c>
      <c r="L15" s="261">
        <v>738</v>
      </c>
      <c r="M15" s="149">
        <v>507</v>
      </c>
      <c r="N15" s="149">
        <v>231</v>
      </c>
      <c r="O15" s="149">
        <v>219</v>
      </c>
    </row>
    <row r="16" spans="2:15" ht="15.75" x14ac:dyDescent="0.25">
      <c r="B16" s="166"/>
      <c r="C16" s="131"/>
      <c r="D16" s="257"/>
      <c r="E16" s="166"/>
      <c r="F16" s="166"/>
      <c r="G16" s="166"/>
      <c r="H16" s="127"/>
      <c r="I16" s="178"/>
      <c r="J16" s="127"/>
      <c r="K16" s="127"/>
      <c r="L16" s="258"/>
      <c r="M16" s="166"/>
      <c r="N16" s="166"/>
      <c r="O16" s="166"/>
    </row>
    <row r="17" spans="2:15" ht="15.75" x14ac:dyDescent="0.25">
      <c r="B17" s="255" t="s">
        <v>121</v>
      </c>
      <c r="C17" s="131"/>
      <c r="D17" s="262"/>
      <c r="E17" s="263"/>
      <c r="F17" s="263"/>
      <c r="G17" s="263"/>
      <c r="H17" s="263"/>
      <c r="I17" s="264"/>
      <c r="J17" s="265"/>
      <c r="K17" s="265"/>
      <c r="L17" s="266"/>
      <c r="M17" s="263"/>
      <c r="N17" s="263"/>
      <c r="O17" s="263"/>
    </row>
    <row r="18" spans="2:15" ht="15.75" x14ac:dyDescent="0.25">
      <c r="B18" s="267" t="s">
        <v>122</v>
      </c>
      <c r="C18" s="131">
        <v>538</v>
      </c>
      <c r="D18" s="131">
        <v>336</v>
      </c>
      <c r="E18" s="127">
        <v>202</v>
      </c>
      <c r="F18" s="166">
        <v>47</v>
      </c>
      <c r="G18" s="166">
        <v>16</v>
      </c>
      <c r="H18" s="166">
        <v>3</v>
      </c>
      <c r="I18" s="178">
        <v>201</v>
      </c>
      <c r="J18" s="127">
        <v>37</v>
      </c>
      <c r="K18" s="127">
        <v>164</v>
      </c>
      <c r="L18" s="258">
        <v>66</v>
      </c>
      <c r="M18" s="166">
        <v>36</v>
      </c>
      <c r="N18" s="166">
        <v>30</v>
      </c>
      <c r="O18" s="166">
        <v>3</v>
      </c>
    </row>
    <row r="19" spans="2:15" ht="15.75" x14ac:dyDescent="0.25">
      <c r="B19" s="268">
        <v>2</v>
      </c>
      <c r="C19" s="131">
        <v>740</v>
      </c>
      <c r="D19" s="131">
        <v>371</v>
      </c>
      <c r="E19" s="127">
        <v>369</v>
      </c>
      <c r="F19" s="166">
        <v>29</v>
      </c>
      <c r="G19" s="166">
        <v>16</v>
      </c>
      <c r="H19" s="166">
        <v>9</v>
      </c>
      <c r="I19" s="178">
        <v>229</v>
      </c>
      <c r="J19" s="127">
        <v>40</v>
      </c>
      <c r="K19" s="127">
        <v>189</v>
      </c>
      <c r="L19" s="258">
        <v>78</v>
      </c>
      <c r="M19" s="166">
        <v>52</v>
      </c>
      <c r="N19" s="166">
        <v>26</v>
      </c>
      <c r="O19" s="166">
        <v>10</v>
      </c>
    </row>
    <row r="20" spans="2:15" ht="15.75" x14ac:dyDescent="0.25">
      <c r="B20" s="268">
        <v>3</v>
      </c>
      <c r="C20" s="131">
        <v>847</v>
      </c>
      <c r="D20" s="131">
        <v>365</v>
      </c>
      <c r="E20" s="127">
        <v>482</v>
      </c>
      <c r="F20" s="166">
        <v>15</v>
      </c>
      <c r="G20" s="166">
        <v>7</v>
      </c>
      <c r="H20" s="166">
        <v>4</v>
      </c>
      <c r="I20" s="178">
        <v>254</v>
      </c>
      <c r="J20" s="127">
        <v>51</v>
      </c>
      <c r="K20" s="127">
        <v>203</v>
      </c>
      <c r="L20" s="258">
        <v>69</v>
      </c>
      <c r="M20" s="166">
        <v>49</v>
      </c>
      <c r="N20" s="166">
        <v>20</v>
      </c>
      <c r="O20" s="166">
        <v>16</v>
      </c>
    </row>
    <row r="21" spans="2:15" ht="15.75" x14ac:dyDescent="0.25">
      <c r="B21" s="268">
        <v>4</v>
      </c>
      <c r="C21" s="131">
        <v>870</v>
      </c>
      <c r="D21" s="131">
        <v>352</v>
      </c>
      <c r="E21" s="127">
        <v>518</v>
      </c>
      <c r="F21" s="166">
        <v>19</v>
      </c>
      <c r="G21" s="166">
        <v>11</v>
      </c>
      <c r="H21" s="166">
        <v>5</v>
      </c>
      <c r="I21" s="178">
        <v>246</v>
      </c>
      <c r="J21" s="127">
        <v>44</v>
      </c>
      <c r="K21" s="127">
        <v>202</v>
      </c>
      <c r="L21" s="258">
        <v>60</v>
      </c>
      <c r="M21" s="166">
        <v>37</v>
      </c>
      <c r="N21" s="166">
        <v>23</v>
      </c>
      <c r="O21" s="166">
        <v>11</v>
      </c>
    </row>
    <row r="22" spans="2:15" ht="15.75" x14ac:dyDescent="0.25">
      <c r="B22" s="268">
        <v>5</v>
      </c>
      <c r="C22" s="131">
        <v>954</v>
      </c>
      <c r="D22" s="131">
        <v>427</v>
      </c>
      <c r="E22" s="127">
        <v>527</v>
      </c>
      <c r="F22" s="166">
        <v>7</v>
      </c>
      <c r="G22" s="166">
        <v>4</v>
      </c>
      <c r="H22" s="166">
        <v>1</v>
      </c>
      <c r="I22" s="178">
        <v>306</v>
      </c>
      <c r="J22" s="127">
        <v>47</v>
      </c>
      <c r="K22" s="127">
        <v>259</v>
      </c>
      <c r="L22" s="258">
        <v>81</v>
      </c>
      <c r="M22" s="166">
        <v>58</v>
      </c>
      <c r="N22" s="166">
        <v>23</v>
      </c>
      <c r="O22" s="166">
        <v>28</v>
      </c>
    </row>
    <row r="23" spans="2:15" ht="15.75" x14ac:dyDescent="0.25">
      <c r="B23" s="268">
        <v>6</v>
      </c>
      <c r="C23" s="131">
        <v>968</v>
      </c>
      <c r="D23" s="131">
        <v>392</v>
      </c>
      <c r="E23" s="127">
        <v>576</v>
      </c>
      <c r="F23" s="166">
        <v>11</v>
      </c>
      <c r="G23" s="166">
        <v>4</v>
      </c>
      <c r="H23" s="166">
        <v>2</v>
      </c>
      <c r="I23" s="178">
        <v>286</v>
      </c>
      <c r="J23" s="127">
        <v>38</v>
      </c>
      <c r="K23" s="127">
        <v>248</v>
      </c>
      <c r="L23" s="258">
        <v>63</v>
      </c>
      <c r="M23" s="166">
        <v>37</v>
      </c>
      <c r="N23" s="166">
        <v>26</v>
      </c>
      <c r="O23" s="166">
        <v>26</v>
      </c>
    </row>
    <row r="24" spans="2:15" ht="15.75" x14ac:dyDescent="0.25">
      <c r="B24" s="268">
        <v>7</v>
      </c>
      <c r="C24" s="131">
        <v>1061</v>
      </c>
      <c r="D24" s="131">
        <v>408</v>
      </c>
      <c r="E24" s="127">
        <v>653</v>
      </c>
      <c r="F24" s="166">
        <v>10</v>
      </c>
      <c r="G24" s="166">
        <v>1</v>
      </c>
      <c r="H24" s="166">
        <v>8</v>
      </c>
      <c r="I24" s="178">
        <v>296</v>
      </c>
      <c r="J24" s="127">
        <v>54</v>
      </c>
      <c r="K24" s="127">
        <v>242</v>
      </c>
      <c r="L24" s="258">
        <v>63</v>
      </c>
      <c r="M24" s="166">
        <v>46</v>
      </c>
      <c r="N24" s="166">
        <v>17</v>
      </c>
      <c r="O24" s="166">
        <v>30</v>
      </c>
    </row>
    <row r="25" spans="2:15" ht="15.75" x14ac:dyDescent="0.25">
      <c r="B25" s="268">
        <v>8</v>
      </c>
      <c r="C25" s="131">
        <v>1059</v>
      </c>
      <c r="D25" s="131">
        <v>387</v>
      </c>
      <c r="E25" s="127">
        <v>672</v>
      </c>
      <c r="F25" s="166">
        <v>4</v>
      </c>
      <c r="G25" s="166">
        <v>6</v>
      </c>
      <c r="H25" s="166">
        <v>3</v>
      </c>
      <c r="I25" s="178">
        <v>251</v>
      </c>
      <c r="J25" s="127">
        <v>54</v>
      </c>
      <c r="K25" s="127">
        <v>197</v>
      </c>
      <c r="L25" s="258">
        <v>81</v>
      </c>
      <c r="M25" s="166">
        <v>59</v>
      </c>
      <c r="N25" s="166">
        <v>22</v>
      </c>
      <c r="O25" s="166">
        <v>42</v>
      </c>
    </row>
    <row r="26" spans="2:15" ht="15.75" x14ac:dyDescent="0.25">
      <c r="B26" s="268">
        <v>9</v>
      </c>
      <c r="C26" s="131">
        <v>1106</v>
      </c>
      <c r="D26" s="131">
        <v>329</v>
      </c>
      <c r="E26" s="127">
        <v>777</v>
      </c>
      <c r="F26" s="166">
        <v>3</v>
      </c>
      <c r="G26" s="166">
        <v>5</v>
      </c>
      <c r="H26" s="166">
        <v>4</v>
      </c>
      <c r="I26" s="178">
        <v>204</v>
      </c>
      <c r="J26" s="127">
        <v>36</v>
      </c>
      <c r="K26" s="127">
        <v>168</v>
      </c>
      <c r="L26" s="258">
        <v>86</v>
      </c>
      <c r="M26" s="166">
        <v>64</v>
      </c>
      <c r="N26" s="166">
        <v>22</v>
      </c>
      <c r="O26" s="166">
        <v>27</v>
      </c>
    </row>
    <row r="27" spans="2:15" ht="15.75" x14ac:dyDescent="0.25">
      <c r="B27" s="267" t="s">
        <v>123</v>
      </c>
      <c r="C27" s="131">
        <v>983</v>
      </c>
      <c r="D27" s="131">
        <v>333</v>
      </c>
      <c r="E27" s="127">
        <v>650</v>
      </c>
      <c r="F27" s="166">
        <v>6</v>
      </c>
      <c r="G27" s="166">
        <v>4</v>
      </c>
      <c r="H27" s="166">
        <v>4</v>
      </c>
      <c r="I27" s="178">
        <v>202</v>
      </c>
      <c r="J27" s="127">
        <v>36</v>
      </c>
      <c r="K27" s="127">
        <v>166</v>
      </c>
      <c r="L27" s="258">
        <v>91</v>
      </c>
      <c r="M27" s="166">
        <v>69</v>
      </c>
      <c r="N27" s="166">
        <v>22</v>
      </c>
      <c r="O27" s="166">
        <v>26</v>
      </c>
    </row>
    <row r="28" spans="2:15" ht="15.75" x14ac:dyDescent="0.25">
      <c r="B28" s="166" t="s">
        <v>119</v>
      </c>
      <c r="C28" s="131">
        <v>1</v>
      </c>
      <c r="D28" s="131">
        <v>1</v>
      </c>
      <c r="E28" s="127">
        <v>0</v>
      </c>
      <c r="F28" s="166">
        <v>0</v>
      </c>
      <c r="G28" s="166">
        <v>1</v>
      </c>
      <c r="H28" s="166">
        <v>0</v>
      </c>
      <c r="I28" s="178">
        <v>0</v>
      </c>
      <c r="J28" s="127">
        <v>0</v>
      </c>
      <c r="K28" s="127">
        <v>0</v>
      </c>
      <c r="L28" s="258">
        <v>0</v>
      </c>
      <c r="M28" s="127">
        <v>0</v>
      </c>
      <c r="N28" s="127">
        <v>0</v>
      </c>
      <c r="O28" s="166">
        <v>0</v>
      </c>
    </row>
    <row r="29" spans="2:15" ht="15.75" x14ac:dyDescent="0.25">
      <c r="B29" s="255" t="s">
        <v>120</v>
      </c>
      <c r="C29" s="150">
        <v>9127</v>
      </c>
      <c r="D29" s="260">
        <v>3701</v>
      </c>
      <c r="E29" s="149">
        <v>5426</v>
      </c>
      <c r="F29" s="149">
        <v>151</v>
      </c>
      <c r="G29" s="149">
        <v>75</v>
      </c>
      <c r="H29" s="149">
        <v>43</v>
      </c>
      <c r="I29" s="261">
        <v>2475</v>
      </c>
      <c r="J29" s="149">
        <v>437</v>
      </c>
      <c r="K29" s="149">
        <v>2038</v>
      </c>
      <c r="L29" s="269">
        <v>738</v>
      </c>
      <c r="M29" s="149">
        <v>507</v>
      </c>
      <c r="N29" s="149">
        <v>231</v>
      </c>
      <c r="O29" s="149">
        <v>219</v>
      </c>
    </row>
    <row r="30" spans="2:15" ht="15.75" x14ac:dyDescent="0.25">
      <c r="B30" s="166"/>
      <c r="C30" s="131"/>
      <c r="D30" s="260"/>
      <c r="E30" s="127"/>
      <c r="F30" s="166"/>
      <c r="G30" s="255"/>
      <c r="H30" s="166"/>
      <c r="I30" s="178"/>
      <c r="J30" s="127"/>
      <c r="K30" s="127"/>
      <c r="L30" s="258"/>
      <c r="M30" s="166"/>
      <c r="N30" s="166"/>
      <c r="O30" s="166"/>
    </row>
    <row r="31" spans="2:15" ht="15.75" x14ac:dyDescent="0.25">
      <c r="B31" s="255" t="s">
        <v>124</v>
      </c>
      <c r="C31" s="131"/>
      <c r="D31" s="257"/>
      <c r="E31" s="127"/>
      <c r="F31" s="166"/>
      <c r="G31" s="166"/>
      <c r="H31" s="166"/>
      <c r="I31" s="178"/>
      <c r="J31" s="127"/>
      <c r="K31" s="127"/>
      <c r="L31" s="258"/>
      <c r="M31" s="166"/>
      <c r="N31" s="166"/>
      <c r="O31" s="166"/>
    </row>
    <row r="32" spans="2:15" ht="15.75" x14ac:dyDescent="0.25">
      <c r="B32" s="166" t="s">
        <v>125</v>
      </c>
      <c r="C32" s="131">
        <v>1727</v>
      </c>
      <c r="D32" s="128">
        <v>1727</v>
      </c>
      <c r="E32" s="186">
        <v>0</v>
      </c>
      <c r="F32" s="166">
        <v>95</v>
      </c>
      <c r="G32" s="166">
        <v>23</v>
      </c>
      <c r="H32" s="166">
        <v>8</v>
      </c>
      <c r="I32" s="178">
        <v>1503</v>
      </c>
      <c r="J32" s="127">
        <v>144</v>
      </c>
      <c r="K32" s="127">
        <v>1359</v>
      </c>
      <c r="L32" s="258">
        <v>96</v>
      </c>
      <c r="M32" s="166">
        <v>62</v>
      </c>
      <c r="N32" s="166">
        <v>34</v>
      </c>
      <c r="O32" s="166">
        <v>2</v>
      </c>
    </row>
    <row r="33" spans="1:16" ht="15.75" x14ac:dyDescent="0.25">
      <c r="B33" s="166" t="s">
        <v>126</v>
      </c>
      <c r="C33" s="131">
        <v>6532</v>
      </c>
      <c r="D33" s="128">
        <v>1106</v>
      </c>
      <c r="E33" s="186">
        <v>5426</v>
      </c>
      <c r="F33" s="166">
        <v>0</v>
      </c>
      <c r="G33" s="166">
        <v>19</v>
      </c>
      <c r="H33" s="166">
        <v>5</v>
      </c>
      <c r="I33" s="178">
        <v>778</v>
      </c>
      <c r="J33" s="127">
        <v>218</v>
      </c>
      <c r="K33" s="127">
        <v>560</v>
      </c>
      <c r="L33" s="258">
        <v>279</v>
      </c>
      <c r="M33" s="166">
        <v>200</v>
      </c>
      <c r="N33" s="166">
        <v>79</v>
      </c>
      <c r="O33" s="166">
        <v>25</v>
      </c>
    </row>
    <row r="34" spans="1:16" ht="15.75" x14ac:dyDescent="0.25">
      <c r="B34" s="166" t="s">
        <v>127</v>
      </c>
      <c r="C34" s="131">
        <v>868</v>
      </c>
      <c r="D34" s="128">
        <v>868</v>
      </c>
      <c r="E34" s="186">
        <v>0</v>
      </c>
      <c r="F34" s="166">
        <v>56</v>
      </c>
      <c r="G34" s="166">
        <v>33</v>
      </c>
      <c r="H34" s="166">
        <v>30</v>
      </c>
      <c r="I34" s="178">
        <v>194</v>
      </c>
      <c r="J34" s="127">
        <v>75</v>
      </c>
      <c r="K34" s="127">
        <v>119</v>
      </c>
      <c r="L34" s="258">
        <v>363</v>
      </c>
      <c r="M34" s="166">
        <v>245</v>
      </c>
      <c r="N34" s="166">
        <v>118</v>
      </c>
      <c r="O34" s="166">
        <v>192</v>
      </c>
    </row>
    <row r="35" spans="1:16" ht="15.75" x14ac:dyDescent="0.25">
      <c r="B35" s="255" t="s">
        <v>128</v>
      </c>
      <c r="C35" s="150">
        <v>9127</v>
      </c>
      <c r="D35" s="260">
        <v>3701</v>
      </c>
      <c r="E35" s="149">
        <v>5426</v>
      </c>
      <c r="F35" s="149">
        <v>151</v>
      </c>
      <c r="G35" s="149">
        <v>75</v>
      </c>
      <c r="H35" s="149">
        <v>43</v>
      </c>
      <c r="I35" s="261">
        <v>2475</v>
      </c>
      <c r="J35" s="149">
        <v>437</v>
      </c>
      <c r="K35" s="149">
        <v>2038</v>
      </c>
      <c r="L35" s="261">
        <v>738</v>
      </c>
      <c r="M35" s="149">
        <v>507</v>
      </c>
      <c r="N35" s="149">
        <v>231</v>
      </c>
      <c r="O35" s="149">
        <v>219</v>
      </c>
    </row>
    <row r="36" spans="1:16" ht="15.75" x14ac:dyDescent="0.25">
      <c r="A36" s="270"/>
      <c r="B36" s="271"/>
      <c r="C36" s="171"/>
      <c r="D36" s="172"/>
      <c r="E36" s="137"/>
      <c r="F36" s="137"/>
      <c r="G36" s="137"/>
      <c r="H36" s="137"/>
      <c r="I36" s="272"/>
      <c r="J36" s="137"/>
      <c r="K36" s="137"/>
      <c r="L36" s="272"/>
      <c r="M36" s="137"/>
      <c r="N36" s="137"/>
      <c r="O36" s="137"/>
    </row>
    <row r="37" spans="1:16" ht="15.75" x14ac:dyDescent="0.25">
      <c r="B37" s="90" t="s">
        <v>69</v>
      </c>
      <c r="C37" s="247"/>
      <c r="D37" s="247"/>
      <c r="E37" s="247"/>
      <c r="F37" s="247"/>
      <c r="G37" s="247"/>
      <c r="H37" s="247"/>
      <c r="I37" s="247"/>
      <c r="J37" s="247"/>
      <c r="K37" s="247"/>
      <c r="L37" s="247"/>
      <c r="M37" s="247"/>
      <c r="N37" s="247"/>
      <c r="O37" s="247"/>
    </row>
    <row r="38" spans="1:16" ht="15.75" x14ac:dyDescent="0.25">
      <c r="B38" s="90" t="s">
        <v>129</v>
      </c>
      <c r="C38" s="247"/>
      <c r="D38" s="247"/>
      <c r="E38" s="247"/>
      <c r="F38" s="247"/>
      <c r="G38" s="247"/>
      <c r="H38" s="247"/>
      <c r="I38" s="247"/>
      <c r="J38" s="247"/>
      <c r="K38" s="247"/>
      <c r="L38" s="247"/>
      <c r="M38" s="247"/>
      <c r="N38" s="247"/>
      <c r="O38" s="247"/>
    </row>
    <row r="39" spans="1:16" ht="15.75" x14ac:dyDescent="0.25">
      <c r="B39" s="90" t="s">
        <v>130</v>
      </c>
      <c r="C39" s="247"/>
      <c r="D39" s="247"/>
      <c r="E39" s="247"/>
      <c r="F39" s="247"/>
      <c r="G39" s="247"/>
      <c r="H39" s="247"/>
      <c r="I39" s="247"/>
      <c r="J39" s="247"/>
      <c r="K39" s="247"/>
      <c r="L39" s="247"/>
      <c r="M39" s="247"/>
      <c r="N39" s="247"/>
      <c r="O39" s="247"/>
    </row>
    <row r="40" spans="1:16" ht="15.75" x14ac:dyDescent="0.25">
      <c r="B40" s="90"/>
      <c r="C40" s="247"/>
      <c r="D40" s="247"/>
      <c r="E40" s="247"/>
      <c r="F40" s="247"/>
      <c r="G40" s="247"/>
      <c r="H40" s="247"/>
      <c r="I40" s="247"/>
      <c r="J40" s="247"/>
      <c r="K40" s="247"/>
      <c r="L40" s="247"/>
      <c r="M40" s="247"/>
      <c r="N40" s="247"/>
      <c r="O40" s="247"/>
    </row>
    <row r="41" spans="1:16" x14ac:dyDescent="0.25">
      <c r="B41" t="s">
        <v>131</v>
      </c>
    </row>
    <row r="42" spans="1:16" ht="15.75" x14ac:dyDescent="0.25">
      <c r="B42" s="1436" t="s">
        <v>12</v>
      </c>
      <c r="C42" s="1436"/>
      <c r="D42" s="1436"/>
      <c r="E42" s="1436"/>
      <c r="F42" s="1436"/>
      <c r="G42" s="1436"/>
      <c r="H42" s="1436"/>
      <c r="I42" s="1436"/>
      <c r="J42" s="1436"/>
      <c r="K42" s="1436"/>
      <c r="L42" s="1436"/>
      <c r="M42" s="1436"/>
      <c r="N42" s="1436"/>
      <c r="O42" s="7"/>
      <c r="P42" s="7"/>
    </row>
    <row r="44" spans="1:16" x14ac:dyDescent="0.25">
      <c r="B44" t="s">
        <v>132</v>
      </c>
    </row>
  </sheetData>
  <mergeCells count="5">
    <mergeCell ref="B1:O1"/>
    <mergeCell ref="C4:C5"/>
    <mergeCell ref="D4:D5"/>
    <mergeCell ref="E4:O4"/>
    <mergeCell ref="B42:N42"/>
  </mergeCells>
  <pageMargins left="0.25" right="0.25" top="0.75" bottom="0.75" header="0.3" footer="0.3"/>
  <pageSetup paperSize="9"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N105"/>
  <sheetViews>
    <sheetView workbookViewId="0">
      <selection activeCell="B2" sqref="B2"/>
    </sheetView>
  </sheetViews>
  <sheetFormatPr defaultRowHeight="15" x14ac:dyDescent="0.25"/>
  <cols>
    <col min="1" max="1" width="5.5703125" customWidth="1"/>
    <col min="2" max="2" width="26.7109375" customWidth="1"/>
    <col min="3" max="6" width="15.28515625" customWidth="1"/>
    <col min="9" max="9" width="23.140625" customWidth="1"/>
    <col min="10" max="13" width="15.85546875" customWidth="1"/>
  </cols>
  <sheetData>
    <row r="1" spans="2:13" ht="15.75" customHeight="1" x14ac:dyDescent="0.25">
      <c r="B1" s="1438" t="s">
        <v>133</v>
      </c>
      <c r="C1" s="1438"/>
      <c r="D1" s="1438"/>
      <c r="E1" s="1438"/>
      <c r="F1" s="1438"/>
      <c r="G1" s="1438"/>
      <c r="H1" s="1438"/>
      <c r="I1" s="1438"/>
      <c r="J1" s="1438"/>
      <c r="K1" s="1438"/>
      <c r="L1" s="1438"/>
      <c r="M1" s="1438"/>
    </row>
    <row r="2" spans="2:13" ht="15.75" x14ac:dyDescent="0.25">
      <c r="B2" s="90"/>
      <c r="C2" s="90"/>
      <c r="D2" s="90"/>
      <c r="E2" s="90"/>
      <c r="F2" s="90"/>
    </row>
    <row r="3" spans="2:13" ht="15.75" customHeight="1" x14ac:dyDescent="0.25">
      <c r="B3" s="1488" t="s">
        <v>134</v>
      </c>
      <c r="C3" s="1433" t="s">
        <v>135</v>
      </c>
      <c r="D3" s="1434"/>
      <c r="E3" s="1434"/>
      <c r="F3" s="1435"/>
      <c r="I3" s="1488" t="s">
        <v>134</v>
      </c>
      <c r="J3" s="1433" t="s">
        <v>135</v>
      </c>
      <c r="K3" s="1434"/>
      <c r="L3" s="1434"/>
      <c r="M3" s="1435"/>
    </row>
    <row r="4" spans="2:13" ht="47.25" x14ac:dyDescent="0.25">
      <c r="B4" s="1489"/>
      <c r="C4" s="250" t="s">
        <v>136</v>
      </c>
      <c r="D4" s="250" t="s">
        <v>137</v>
      </c>
      <c r="E4" s="250" t="s">
        <v>138</v>
      </c>
      <c r="F4" s="250" t="s">
        <v>39</v>
      </c>
      <c r="I4" s="1489"/>
      <c r="J4" s="250" t="s">
        <v>136</v>
      </c>
      <c r="K4" s="250" t="s">
        <v>137</v>
      </c>
      <c r="L4" s="250" t="s">
        <v>138</v>
      </c>
      <c r="M4" s="250" t="s">
        <v>39</v>
      </c>
    </row>
    <row r="5" spans="2:13" ht="15.75" x14ac:dyDescent="0.25">
      <c r="B5" s="118"/>
      <c r="C5" s="119"/>
      <c r="D5" s="119"/>
      <c r="E5" s="119"/>
      <c r="F5" s="119"/>
      <c r="I5" s="118"/>
      <c r="J5" s="119"/>
      <c r="K5" s="119"/>
      <c r="L5" s="119"/>
      <c r="M5" s="119"/>
    </row>
    <row r="6" spans="2:13" ht="15.75" x14ac:dyDescent="0.25">
      <c r="B6" s="148" t="s">
        <v>112</v>
      </c>
      <c r="C6" s="166"/>
      <c r="D6" s="166"/>
      <c r="E6" s="166"/>
      <c r="F6" s="166"/>
      <c r="I6" s="148" t="s">
        <v>112</v>
      </c>
      <c r="J6" s="166"/>
      <c r="K6" s="166"/>
      <c r="L6" s="166"/>
      <c r="M6" s="166"/>
    </row>
    <row r="7" spans="2:13" ht="15.75" x14ac:dyDescent="0.25">
      <c r="B7" s="63" t="s">
        <v>113</v>
      </c>
      <c r="C7" s="127">
        <v>401</v>
      </c>
      <c r="D7" s="127">
        <v>500</v>
      </c>
      <c r="E7" s="127">
        <v>309</v>
      </c>
      <c r="F7" s="127">
        <v>1210</v>
      </c>
      <c r="I7" s="63" t="s">
        <v>113</v>
      </c>
      <c r="J7" s="130">
        <f>C7/$F7</f>
        <v>0.33140495867768593</v>
      </c>
      <c r="K7" s="130">
        <f t="shared" ref="K7:M13" si="0">D7/$F7</f>
        <v>0.41322314049586778</v>
      </c>
      <c r="L7" s="130">
        <f t="shared" si="0"/>
        <v>0.25537190082644629</v>
      </c>
      <c r="M7" s="130">
        <f t="shared" si="0"/>
        <v>1</v>
      </c>
    </row>
    <row r="8" spans="2:13" ht="15.75" x14ac:dyDescent="0.25">
      <c r="B8" s="63" t="s">
        <v>114</v>
      </c>
      <c r="C8" s="127">
        <v>576</v>
      </c>
      <c r="D8" s="127">
        <v>341</v>
      </c>
      <c r="E8" s="127">
        <v>266</v>
      </c>
      <c r="F8" s="127">
        <v>1183</v>
      </c>
      <c r="I8" s="63" t="s">
        <v>114</v>
      </c>
      <c r="J8" s="130">
        <f t="shared" ref="J8:M14" si="1">C8/$F8</f>
        <v>0.48689771766694845</v>
      </c>
      <c r="K8" s="130">
        <f t="shared" si="0"/>
        <v>0.28825021132713441</v>
      </c>
      <c r="L8" s="130">
        <f t="shared" si="0"/>
        <v>0.22485207100591717</v>
      </c>
      <c r="M8" s="130">
        <f t="shared" si="0"/>
        <v>1</v>
      </c>
    </row>
    <row r="9" spans="2:13" ht="15.75" x14ac:dyDescent="0.25">
      <c r="B9" s="63" t="s">
        <v>115</v>
      </c>
      <c r="C9" s="127">
        <v>158</v>
      </c>
      <c r="D9" s="127">
        <v>89</v>
      </c>
      <c r="E9" s="127">
        <v>80</v>
      </c>
      <c r="F9" s="127">
        <v>327</v>
      </c>
      <c r="I9" s="63" t="s">
        <v>115</v>
      </c>
      <c r="J9" s="130">
        <f t="shared" si="1"/>
        <v>0.48318042813455658</v>
      </c>
      <c r="K9" s="130">
        <f t="shared" si="0"/>
        <v>0.27217125382262997</v>
      </c>
      <c r="L9" s="130">
        <f t="shared" si="0"/>
        <v>0.24464831804281345</v>
      </c>
      <c r="M9" s="130">
        <f t="shared" si="0"/>
        <v>1</v>
      </c>
    </row>
    <row r="10" spans="2:13" ht="15.75" x14ac:dyDescent="0.25">
      <c r="B10" s="63" t="s">
        <v>116</v>
      </c>
      <c r="C10" s="127">
        <v>57</v>
      </c>
      <c r="D10" s="127">
        <v>34</v>
      </c>
      <c r="E10" s="127">
        <v>41</v>
      </c>
      <c r="F10" s="127">
        <v>132</v>
      </c>
      <c r="I10" s="63" t="s">
        <v>116</v>
      </c>
      <c r="J10" s="130">
        <f t="shared" si="1"/>
        <v>0.43181818181818182</v>
      </c>
      <c r="K10" s="130">
        <f t="shared" si="0"/>
        <v>0.25757575757575757</v>
      </c>
      <c r="L10" s="130">
        <f t="shared" si="0"/>
        <v>0.31060606060606061</v>
      </c>
      <c r="M10" s="130">
        <f t="shared" si="0"/>
        <v>1</v>
      </c>
    </row>
    <row r="11" spans="2:13" ht="15.75" x14ac:dyDescent="0.25">
      <c r="B11" s="63" t="s">
        <v>117</v>
      </c>
      <c r="C11" s="127">
        <v>281</v>
      </c>
      <c r="D11" s="127">
        <v>113</v>
      </c>
      <c r="E11" s="127">
        <v>116</v>
      </c>
      <c r="F11" s="127">
        <v>510</v>
      </c>
      <c r="I11" s="63" t="s">
        <v>117</v>
      </c>
      <c r="J11" s="130">
        <f t="shared" si="1"/>
        <v>0.55098039215686279</v>
      </c>
      <c r="K11" s="130">
        <f t="shared" si="0"/>
        <v>0.22156862745098038</v>
      </c>
      <c r="L11" s="130">
        <f t="shared" si="0"/>
        <v>0.22745098039215686</v>
      </c>
      <c r="M11" s="130">
        <f t="shared" si="0"/>
        <v>1</v>
      </c>
    </row>
    <row r="12" spans="2:13" ht="15.75" x14ac:dyDescent="0.25">
      <c r="B12" s="63" t="s">
        <v>118</v>
      </c>
      <c r="C12" s="127">
        <v>254</v>
      </c>
      <c r="D12" s="127">
        <v>28</v>
      </c>
      <c r="E12" s="127">
        <v>56</v>
      </c>
      <c r="F12" s="127">
        <v>338</v>
      </c>
      <c r="I12" s="63" t="s">
        <v>118</v>
      </c>
      <c r="J12" s="130">
        <f t="shared" si="1"/>
        <v>0.75147928994082835</v>
      </c>
      <c r="K12" s="130">
        <f t="shared" si="0"/>
        <v>8.2840236686390539E-2</v>
      </c>
      <c r="L12" s="130">
        <f t="shared" si="0"/>
        <v>0.16568047337278108</v>
      </c>
      <c r="M12" s="130">
        <f t="shared" si="0"/>
        <v>1</v>
      </c>
    </row>
    <row r="13" spans="2:13" ht="15.75" x14ac:dyDescent="0.25">
      <c r="B13" s="63" t="s">
        <v>119</v>
      </c>
      <c r="C13" s="127">
        <v>0</v>
      </c>
      <c r="D13" s="127">
        <v>1</v>
      </c>
      <c r="E13" s="127">
        <v>0</v>
      </c>
      <c r="F13" s="127">
        <v>1</v>
      </c>
      <c r="I13" s="63" t="s">
        <v>119</v>
      </c>
      <c r="J13" s="130">
        <f t="shared" si="1"/>
        <v>0</v>
      </c>
      <c r="K13" s="274">
        <v>1</v>
      </c>
      <c r="L13" s="130">
        <f t="shared" si="0"/>
        <v>0</v>
      </c>
      <c r="M13" s="274">
        <v>1</v>
      </c>
    </row>
    <row r="14" spans="2:13" ht="15.75" x14ac:dyDescent="0.25">
      <c r="B14" s="148" t="s">
        <v>120</v>
      </c>
      <c r="C14" s="149">
        <v>1727</v>
      </c>
      <c r="D14" s="149">
        <v>1106</v>
      </c>
      <c r="E14" s="149">
        <v>868</v>
      </c>
      <c r="F14" s="149">
        <v>3701</v>
      </c>
      <c r="I14" s="148" t="s">
        <v>120</v>
      </c>
      <c r="J14" s="147">
        <f t="shared" si="1"/>
        <v>0.46663064036746826</v>
      </c>
      <c r="K14" s="147">
        <f t="shared" si="1"/>
        <v>0.29883815185085111</v>
      </c>
      <c r="L14" s="147">
        <f t="shared" si="1"/>
        <v>0.23453120778168063</v>
      </c>
      <c r="M14" s="147">
        <f t="shared" si="1"/>
        <v>1</v>
      </c>
    </row>
    <row r="15" spans="2:13" ht="15.75" x14ac:dyDescent="0.25">
      <c r="B15" s="63"/>
      <c r="C15" s="275"/>
      <c r="D15" s="275"/>
      <c r="E15" s="275"/>
      <c r="F15" s="275"/>
      <c r="I15" s="63"/>
      <c r="J15" s="276"/>
      <c r="K15" s="276"/>
      <c r="L15" s="276"/>
      <c r="M15" s="276"/>
    </row>
    <row r="16" spans="2:13" ht="15.75" x14ac:dyDescent="0.25">
      <c r="B16" s="148" t="s">
        <v>121</v>
      </c>
      <c r="C16" s="277"/>
      <c r="D16" s="277"/>
      <c r="E16" s="277"/>
      <c r="F16" s="277"/>
      <c r="I16" s="148" t="s">
        <v>121</v>
      </c>
      <c r="J16" s="278"/>
      <c r="K16" s="278"/>
      <c r="L16" s="278"/>
      <c r="M16" s="278"/>
    </row>
    <row r="17" spans="2:13" ht="15.75" x14ac:dyDescent="0.25">
      <c r="B17" s="279" t="s">
        <v>122</v>
      </c>
      <c r="C17" s="127">
        <v>162</v>
      </c>
      <c r="D17" s="127">
        <v>72</v>
      </c>
      <c r="E17" s="127">
        <v>102</v>
      </c>
      <c r="F17" s="127">
        <v>336</v>
      </c>
      <c r="I17" s="279" t="s">
        <v>122</v>
      </c>
      <c r="J17" s="130">
        <f t="shared" ref="J17:M28" si="2">C17/$F17</f>
        <v>0.48214285714285715</v>
      </c>
      <c r="K17" s="130">
        <f t="shared" si="2"/>
        <v>0.21428571428571427</v>
      </c>
      <c r="L17" s="130">
        <f t="shared" si="2"/>
        <v>0.30357142857142855</v>
      </c>
      <c r="M17" s="130">
        <f t="shared" si="2"/>
        <v>1</v>
      </c>
    </row>
    <row r="18" spans="2:13" ht="15.75" x14ac:dyDescent="0.25">
      <c r="B18" s="279" t="s">
        <v>139</v>
      </c>
      <c r="C18" s="127">
        <v>196</v>
      </c>
      <c r="D18" s="127">
        <v>96</v>
      </c>
      <c r="E18" s="127">
        <v>79</v>
      </c>
      <c r="F18" s="127">
        <v>371</v>
      </c>
      <c r="I18" s="279" t="s">
        <v>139</v>
      </c>
      <c r="J18" s="130">
        <f t="shared" si="2"/>
        <v>0.52830188679245282</v>
      </c>
      <c r="K18" s="130">
        <f t="shared" si="2"/>
        <v>0.2587601078167116</v>
      </c>
      <c r="L18" s="130">
        <f t="shared" si="2"/>
        <v>0.21293800539083557</v>
      </c>
      <c r="M18" s="130">
        <f t="shared" si="2"/>
        <v>1</v>
      </c>
    </row>
    <row r="19" spans="2:13" ht="15.75" x14ac:dyDescent="0.25">
      <c r="B19" s="279" t="s">
        <v>140</v>
      </c>
      <c r="C19" s="127">
        <v>195</v>
      </c>
      <c r="D19" s="127">
        <v>93</v>
      </c>
      <c r="E19" s="127">
        <v>77</v>
      </c>
      <c r="F19" s="127">
        <v>365</v>
      </c>
      <c r="I19" s="279" t="s">
        <v>140</v>
      </c>
      <c r="J19" s="130">
        <f t="shared" si="2"/>
        <v>0.53424657534246578</v>
      </c>
      <c r="K19" s="130">
        <f t="shared" si="2"/>
        <v>0.25479452054794521</v>
      </c>
      <c r="L19" s="130">
        <f t="shared" si="2"/>
        <v>0.21095890410958903</v>
      </c>
      <c r="M19" s="130">
        <f t="shared" si="2"/>
        <v>1</v>
      </c>
    </row>
    <row r="20" spans="2:13" ht="15.75" x14ac:dyDescent="0.25">
      <c r="B20" s="279" t="s">
        <v>141</v>
      </c>
      <c r="C20" s="127">
        <v>197</v>
      </c>
      <c r="D20" s="127">
        <v>86</v>
      </c>
      <c r="E20" s="127">
        <v>69</v>
      </c>
      <c r="F20" s="127">
        <v>352</v>
      </c>
      <c r="I20" s="279" t="s">
        <v>141</v>
      </c>
      <c r="J20" s="130">
        <f t="shared" si="2"/>
        <v>0.55965909090909094</v>
      </c>
      <c r="K20" s="130">
        <f t="shared" si="2"/>
        <v>0.24431818181818182</v>
      </c>
      <c r="L20" s="130">
        <f t="shared" si="2"/>
        <v>0.19602272727272727</v>
      </c>
      <c r="M20" s="130">
        <f t="shared" si="2"/>
        <v>1</v>
      </c>
    </row>
    <row r="21" spans="2:13" ht="15.75" x14ac:dyDescent="0.25">
      <c r="B21" s="279" t="s">
        <v>142</v>
      </c>
      <c r="C21" s="127">
        <v>227</v>
      </c>
      <c r="D21" s="127">
        <v>107</v>
      </c>
      <c r="E21" s="127">
        <v>93</v>
      </c>
      <c r="F21" s="127">
        <v>427</v>
      </c>
      <c r="I21" s="279" t="s">
        <v>142</v>
      </c>
      <c r="J21" s="130">
        <f t="shared" si="2"/>
        <v>0.53161592505854804</v>
      </c>
      <c r="K21" s="130">
        <f t="shared" si="2"/>
        <v>0.25058548009367682</v>
      </c>
      <c r="L21" s="130">
        <f t="shared" si="2"/>
        <v>0.21779859484777517</v>
      </c>
      <c r="M21" s="130">
        <f t="shared" si="2"/>
        <v>1</v>
      </c>
    </row>
    <row r="22" spans="2:13" ht="15.75" x14ac:dyDescent="0.25">
      <c r="B22" s="279" t="s">
        <v>143</v>
      </c>
      <c r="C22" s="127">
        <v>208</v>
      </c>
      <c r="D22" s="127">
        <v>99</v>
      </c>
      <c r="E22" s="127">
        <v>85</v>
      </c>
      <c r="F22" s="127">
        <v>392</v>
      </c>
      <c r="I22" s="279" t="s">
        <v>143</v>
      </c>
      <c r="J22" s="130">
        <f t="shared" si="2"/>
        <v>0.53061224489795922</v>
      </c>
      <c r="K22" s="130">
        <f t="shared" si="2"/>
        <v>0.25255102040816324</v>
      </c>
      <c r="L22" s="130">
        <f t="shared" si="2"/>
        <v>0.21683673469387754</v>
      </c>
      <c r="M22" s="130">
        <f t="shared" si="2"/>
        <v>1</v>
      </c>
    </row>
    <row r="23" spans="2:13" ht="15.75" x14ac:dyDescent="0.25">
      <c r="B23" s="279" t="s">
        <v>144</v>
      </c>
      <c r="C23" s="127">
        <v>184</v>
      </c>
      <c r="D23" s="127">
        <v>129</v>
      </c>
      <c r="E23" s="127">
        <v>95</v>
      </c>
      <c r="F23" s="127">
        <v>408</v>
      </c>
      <c r="I23" s="279" t="s">
        <v>144</v>
      </c>
      <c r="J23" s="130">
        <f t="shared" si="2"/>
        <v>0.45098039215686275</v>
      </c>
      <c r="K23" s="130">
        <f t="shared" si="2"/>
        <v>0.31617647058823528</v>
      </c>
      <c r="L23" s="130">
        <f t="shared" si="2"/>
        <v>0.23284313725490197</v>
      </c>
      <c r="M23" s="130">
        <f t="shared" si="2"/>
        <v>1</v>
      </c>
    </row>
    <row r="24" spans="2:13" ht="15.75" x14ac:dyDescent="0.25">
      <c r="B24" s="279" t="s">
        <v>145</v>
      </c>
      <c r="C24" s="127">
        <v>139</v>
      </c>
      <c r="D24" s="127">
        <v>150</v>
      </c>
      <c r="E24" s="127">
        <v>98</v>
      </c>
      <c r="F24" s="127">
        <v>387</v>
      </c>
      <c r="I24" s="279" t="s">
        <v>145</v>
      </c>
      <c r="J24" s="130">
        <f t="shared" si="2"/>
        <v>0.35917312661498707</v>
      </c>
      <c r="K24" s="130">
        <f t="shared" si="2"/>
        <v>0.38759689922480622</v>
      </c>
      <c r="L24" s="130">
        <f t="shared" si="2"/>
        <v>0.25322997416020671</v>
      </c>
      <c r="M24" s="130">
        <f t="shared" si="2"/>
        <v>1</v>
      </c>
    </row>
    <row r="25" spans="2:13" ht="15.75" x14ac:dyDescent="0.25">
      <c r="B25" s="279" t="s">
        <v>146</v>
      </c>
      <c r="C25" s="127">
        <v>128</v>
      </c>
      <c r="D25" s="127">
        <v>119</v>
      </c>
      <c r="E25" s="127">
        <v>82</v>
      </c>
      <c r="F25" s="127">
        <v>329</v>
      </c>
      <c r="I25" s="279" t="s">
        <v>146</v>
      </c>
      <c r="J25" s="130">
        <f t="shared" si="2"/>
        <v>0.38905775075987842</v>
      </c>
      <c r="K25" s="130">
        <f t="shared" si="2"/>
        <v>0.36170212765957449</v>
      </c>
      <c r="L25" s="130">
        <f t="shared" si="2"/>
        <v>0.24924012158054712</v>
      </c>
      <c r="M25" s="130">
        <f t="shared" si="2"/>
        <v>1</v>
      </c>
    </row>
    <row r="26" spans="2:13" ht="15.75" x14ac:dyDescent="0.25">
      <c r="B26" s="279" t="s">
        <v>123</v>
      </c>
      <c r="C26" s="127">
        <v>91</v>
      </c>
      <c r="D26" s="127">
        <v>154</v>
      </c>
      <c r="E26" s="127">
        <v>88</v>
      </c>
      <c r="F26" s="127">
        <v>333</v>
      </c>
      <c r="I26" s="279" t="s">
        <v>123</v>
      </c>
      <c r="J26" s="130">
        <f t="shared" si="2"/>
        <v>0.27327327327327328</v>
      </c>
      <c r="K26" s="130">
        <f t="shared" si="2"/>
        <v>0.46246246246246248</v>
      </c>
      <c r="L26" s="130">
        <f t="shared" si="2"/>
        <v>0.26426426426426425</v>
      </c>
      <c r="M26" s="130">
        <f t="shared" si="2"/>
        <v>1</v>
      </c>
    </row>
    <row r="27" spans="2:13" ht="15.75" x14ac:dyDescent="0.25">
      <c r="B27" s="279" t="s">
        <v>119</v>
      </c>
      <c r="C27" s="127">
        <v>0</v>
      </c>
      <c r="D27" s="127">
        <v>1</v>
      </c>
      <c r="E27" s="127">
        <v>0</v>
      </c>
      <c r="F27" s="127">
        <v>1</v>
      </c>
      <c r="I27" s="279" t="s">
        <v>119</v>
      </c>
      <c r="J27" s="130">
        <f t="shared" si="2"/>
        <v>0</v>
      </c>
      <c r="K27" s="274">
        <v>1</v>
      </c>
      <c r="L27" s="130">
        <f t="shared" si="2"/>
        <v>0</v>
      </c>
      <c r="M27" s="274">
        <v>1</v>
      </c>
    </row>
    <row r="28" spans="2:13" ht="15.75" x14ac:dyDescent="0.25">
      <c r="B28" s="148" t="s">
        <v>120</v>
      </c>
      <c r="C28" s="149">
        <v>1727</v>
      </c>
      <c r="D28" s="149">
        <v>1106</v>
      </c>
      <c r="E28" s="149">
        <v>868</v>
      </c>
      <c r="F28" s="149">
        <v>3701</v>
      </c>
      <c r="I28" s="148" t="s">
        <v>120</v>
      </c>
      <c r="J28" s="147">
        <f t="shared" si="2"/>
        <v>0.46663064036746826</v>
      </c>
      <c r="K28" s="147">
        <f t="shared" si="2"/>
        <v>0.29883815185085111</v>
      </c>
      <c r="L28" s="147">
        <f t="shared" si="2"/>
        <v>0.23453120778168063</v>
      </c>
      <c r="M28" s="147">
        <f t="shared" si="2"/>
        <v>1</v>
      </c>
    </row>
    <row r="29" spans="2:13" ht="15.75" x14ac:dyDescent="0.25">
      <c r="B29" s="171"/>
      <c r="C29" s="280"/>
      <c r="D29" s="137"/>
      <c r="E29" s="137"/>
      <c r="F29" s="137"/>
      <c r="I29" s="171"/>
      <c r="J29" s="280"/>
      <c r="K29" s="137"/>
      <c r="L29" s="137"/>
      <c r="M29" s="137"/>
    </row>
    <row r="30" spans="2:13" ht="15.75" x14ac:dyDescent="0.25">
      <c r="B30" s="90" t="s">
        <v>94</v>
      </c>
      <c r="C30" s="90"/>
      <c r="D30" s="90"/>
      <c r="E30" s="90"/>
      <c r="F30" s="90"/>
    </row>
    <row r="31" spans="2:13" ht="15.75" x14ac:dyDescent="0.25">
      <c r="B31" s="90" t="s">
        <v>129</v>
      </c>
      <c r="C31" s="90"/>
      <c r="D31" s="90"/>
      <c r="E31" s="90"/>
      <c r="F31" s="90"/>
    </row>
    <row r="32" spans="2:13" ht="15.75" x14ac:dyDescent="0.25">
      <c r="B32" s="90" t="s">
        <v>130</v>
      </c>
      <c r="C32" s="90"/>
      <c r="D32" s="90"/>
      <c r="E32" s="90"/>
      <c r="F32" s="90"/>
    </row>
    <row r="33" spans="2:14" ht="15.75" x14ac:dyDescent="0.25">
      <c r="B33" s="90"/>
      <c r="C33" s="90"/>
      <c r="D33" s="90"/>
      <c r="E33" s="90"/>
      <c r="F33" s="90"/>
    </row>
    <row r="34" spans="2:14" ht="15.75" x14ac:dyDescent="0.25">
      <c r="B34" t="s">
        <v>147</v>
      </c>
      <c r="C34" s="90"/>
      <c r="D34" s="90"/>
      <c r="E34" s="90"/>
      <c r="F34" s="90"/>
    </row>
    <row r="35" spans="2:14" ht="15.75" customHeight="1" x14ac:dyDescent="0.25">
      <c r="B35" s="1436" t="s">
        <v>12</v>
      </c>
      <c r="C35" s="1436"/>
      <c r="D35" s="1436"/>
      <c r="E35" s="1436"/>
      <c r="F35" s="1436"/>
      <c r="G35" s="1436"/>
      <c r="H35" s="1436"/>
      <c r="I35" s="1436"/>
      <c r="J35" s="1436"/>
      <c r="K35" s="1436"/>
      <c r="L35" s="1436"/>
      <c r="M35" s="1436"/>
      <c r="N35" s="1436"/>
    </row>
    <row r="36" spans="2:14" ht="15.75" x14ac:dyDescent="0.25">
      <c r="B36" t="s">
        <v>70</v>
      </c>
      <c r="C36" s="281"/>
      <c r="D36" s="281"/>
      <c r="E36" s="281"/>
      <c r="F36" s="281"/>
      <c r="G36" s="281"/>
      <c r="H36" s="281"/>
      <c r="I36" s="281"/>
      <c r="J36" s="281"/>
      <c r="K36" s="281"/>
      <c r="L36" s="281"/>
      <c r="M36" s="281"/>
    </row>
    <row r="37" spans="2:14" ht="15.75" x14ac:dyDescent="0.25">
      <c r="C37" s="281"/>
      <c r="D37" s="281"/>
      <c r="E37" s="281"/>
      <c r="F37" s="281"/>
      <c r="G37" s="281"/>
      <c r="H37" s="281"/>
      <c r="I37" s="281"/>
      <c r="J37" s="281"/>
      <c r="K37" s="281"/>
      <c r="L37" s="281"/>
      <c r="M37" s="281"/>
    </row>
    <row r="39" spans="2:14" ht="15.75" customHeight="1" x14ac:dyDescent="0.25">
      <c r="B39" s="1438" t="s">
        <v>148</v>
      </c>
      <c r="C39" s="1438"/>
      <c r="D39" s="1438"/>
      <c r="E39" s="1438"/>
      <c r="F39" s="1438"/>
      <c r="G39" s="1438"/>
      <c r="H39" s="1438"/>
      <c r="I39" s="1438"/>
      <c r="J39" s="1438"/>
      <c r="K39" s="1438"/>
      <c r="L39" s="1438"/>
      <c r="M39" s="1438"/>
    </row>
    <row r="40" spans="2:14" ht="15.75" x14ac:dyDescent="0.25">
      <c r="B40" s="90"/>
      <c r="C40" s="90"/>
      <c r="D40" s="90"/>
      <c r="E40" s="90"/>
      <c r="F40" s="90"/>
    </row>
    <row r="41" spans="2:14" ht="15.75" customHeight="1" x14ac:dyDescent="0.25">
      <c r="B41" s="1488" t="s">
        <v>149</v>
      </c>
      <c r="C41" s="1433" t="s">
        <v>135</v>
      </c>
      <c r="D41" s="1434"/>
      <c r="E41" s="1434"/>
      <c r="F41" s="1435"/>
      <c r="I41" s="1488" t="s">
        <v>149</v>
      </c>
      <c r="J41" s="1433" t="s">
        <v>135</v>
      </c>
      <c r="K41" s="1434"/>
      <c r="L41" s="1434"/>
      <c r="M41" s="1435"/>
    </row>
    <row r="42" spans="2:14" ht="47.25" x14ac:dyDescent="0.25">
      <c r="B42" s="1489"/>
      <c r="C42" s="250" t="s">
        <v>136</v>
      </c>
      <c r="D42" s="250" t="s">
        <v>137</v>
      </c>
      <c r="E42" s="250" t="s">
        <v>138</v>
      </c>
      <c r="F42" s="250" t="s">
        <v>39</v>
      </c>
      <c r="I42" s="1489"/>
      <c r="J42" s="250" t="s">
        <v>136</v>
      </c>
      <c r="K42" s="250" t="s">
        <v>137</v>
      </c>
      <c r="L42" s="250" t="s">
        <v>138</v>
      </c>
      <c r="M42" s="250" t="s">
        <v>39</v>
      </c>
    </row>
    <row r="43" spans="2:14" ht="15.75" x14ac:dyDescent="0.25">
      <c r="B43" s="118"/>
      <c r="C43" s="119"/>
      <c r="D43" s="119"/>
      <c r="E43" s="119"/>
      <c r="F43" s="119"/>
      <c r="I43" s="118"/>
      <c r="J43" s="119"/>
      <c r="K43" s="119"/>
      <c r="L43" s="119"/>
      <c r="M43" s="119"/>
    </row>
    <row r="44" spans="2:14" ht="15.75" x14ac:dyDescent="0.25">
      <c r="B44" s="148" t="s">
        <v>112</v>
      </c>
      <c r="C44" s="166"/>
      <c r="D44" s="166"/>
      <c r="E44" s="166"/>
      <c r="F44" s="166"/>
      <c r="I44" s="148" t="s">
        <v>112</v>
      </c>
      <c r="J44" s="166"/>
      <c r="K44" s="166"/>
      <c r="L44" s="166"/>
      <c r="M44" s="166"/>
    </row>
    <row r="45" spans="2:14" ht="15.75" x14ac:dyDescent="0.25">
      <c r="B45" s="63" t="s">
        <v>113</v>
      </c>
      <c r="C45" s="127">
        <v>332</v>
      </c>
      <c r="D45" s="127">
        <v>327</v>
      </c>
      <c r="E45" s="127">
        <v>71</v>
      </c>
      <c r="F45" s="127">
        <v>730</v>
      </c>
      <c r="I45" s="63" t="s">
        <v>113</v>
      </c>
      <c r="J45" s="130">
        <v>0.45479452054794522</v>
      </c>
      <c r="K45" s="130">
        <v>0.44794520547945205</v>
      </c>
      <c r="L45" s="130">
        <v>9.7260273972602743E-2</v>
      </c>
      <c r="M45" s="130">
        <v>1</v>
      </c>
    </row>
    <row r="46" spans="2:14" ht="15.75" x14ac:dyDescent="0.25">
      <c r="B46" s="63" t="s">
        <v>114</v>
      </c>
      <c r="C46" s="127">
        <v>480</v>
      </c>
      <c r="D46" s="127">
        <v>262</v>
      </c>
      <c r="E46" s="127">
        <v>52</v>
      </c>
      <c r="F46" s="127">
        <v>794</v>
      </c>
      <c r="I46" s="63" t="s">
        <v>114</v>
      </c>
      <c r="J46" s="130">
        <v>0.60453400503778343</v>
      </c>
      <c r="K46" s="130">
        <v>0.32997481108312343</v>
      </c>
      <c r="L46" s="130">
        <v>6.5491183879093195E-2</v>
      </c>
      <c r="M46" s="130">
        <v>1</v>
      </c>
    </row>
    <row r="47" spans="2:14" ht="15.75" x14ac:dyDescent="0.25">
      <c r="B47" s="63" t="s">
        <v>115</v>
      </c>
      <c r="C47" s="127">
        <v>136</v>
      </c>
      <c r="D47" s="127">
        <v>64</v>
      </c>
      <c r="E47" s="127">
        <v>17</v>
      </c>
      <c r="F47" s="127">
        <v>217</v>
      </c>
      <c r="I47" s="63" t="s">
        <v>115</v>
      </c>
      <c r="J47" s="130">
        <v>0.62672811059907829</v>
      </c>
      <c r="K47" s="130">
        <v>0.29493087557603687</v>
      </c>
      <c r="L47" s="130">
        <v>7.8341013824884786E-2</v>
      </c>
      <c r="M47" s="130">
        <v>1</v>
      </c>
    </row>
    <row r="48" spans="2:14" ht="15.75" x14ac:dyDescent="0.25">
      <c r="B48" s="63" t="s">
        <v>116</v>
      </c>
      <c r="C48" s="127">
        <v>51</v>
      </c>
      <c r="D48" s="127">
        <v>29</v>
      </c>
      <c r="E48" s="127">
        <v>6</v>
      </c>
      <c r="F48" s="127">
        <v>86</v>
      </c>
      <c r="I48" s="63" t="s">
        <v>116</v>
      </c>
      <c r="J48" s="130">
        <v>0.59302325581395354</v>
      </c>
      <c r="K48" s="130">
        <v>0.33720930232558138</v>
      </c>
      <c r="L48" s="274">
        <v>9.1999999999999998E-2</v>
      </c>
      <c r="M48" s="130">
        <v>1</v>
      </c>
    </row>
    <row r="49" spans="2:13" ht="15.75" x14ac:dyDescent="0.25">
      <c r="B49" s="63" t="s">
        <v>117</v>
      </c>
      <c r="C49" s="127">
        <v>253</v>
      </c>
      <c r="D49" s="127">
        <v>77</v>
      </c>
      <c r="E49" s="127">
        <v>27</v>
      </c>
      <c r="F49" s="127">
        <v>357</v>
      </c>
      <c r="I49" s="63" t="s">
        <v>117</v>
      </c>
      <c r="J49" s="130">
        <v>0.70868347338935578</v>
      </c>
      <c r="K49" s="130">
        <v>0.21568627450980393</v>
      </c>
      <c r="L49" s="130">
        <v>7.5630252100840331E-2</v>
      </c>
      <c r="M49" s="130">
        <v>1</v>
      </c>
    </row>
    <row r="50" spans="2:13" ht="15.75" x14ac:dyDescent="0.25">
      <c r="B50" s="63" t="s">
        <v>118</v>
      </c>
      <c r="C50" s="127">
        <v>251</v>
      </c>
      <c r="D50" s="127">
        <v>19</v>
      </c>
      <c r="E50" s="127">
        <v>21</v>
      </c>
      <c r="F50" s="127">
        <v>291</v>
      </c>
      <c r="I50" s="63" t="s">
        <v>118</v>
      </c>
      <c r="J50" s="130">
        <v>0.86254295532646053</v>
      </c>
      <c r="K50" s="130">
        <v>6.5292096219931275E-2</v>
      </c>
      <c r="L50" s="130">
        <v>7.2164948453608241E-2</v>
      </c>
      <c r="M50" s="130">
        <v>1</v>
      </c>
    </row>
    <row r="51" spans="2:13" ht="15.75" x14ac:dyDescent="0.25">
      <c r="B51" s="148" t="s">
        <v>120</v>
      </c>
      <c r="C51" s="149">
        <v>1503</v>
      </c>
      <c r="D51" s="149">
        <v>778</v>
      </c>
      <c r="E51" s="149">
        <v>194</v>
      </c>
      <c r="F51" s="149">
        <v>2475</v>
      </c>
      <c r="I51" s="148" t="s">
        <v>120</v>
      </c>
      <c r="J51" s="147">
        <v>0.6072727272727273</v>
      </c>
      <c r="K51" s="147">
        <v>0.31434343434343437</v>
      </c>
      <c r="L51" s="147">
        <v>7.8383838383838389E-2</v>
      </c>
      <c r="M51" s="147">
        <v>1</v>
      </c>
    </row>
    <row r="52" spans="2:13" ht="15.75" x14ac:dyDescent="0.25">
      <c r="B52" s="63"/>
      <c r="C52" s="275"/>
      <c r="D52" s="275"/>
      <c r="E52" s="275"/>
      <c r="F52" s="275"/>
      <c r="I52" s="63"/>
      <c r="J52" s="276"/>
      <c r="K52" s="276"/>
      <c r="L52" s="276"/>
      <c r="M52" s="276"/>
    </row>
    <row r="53" spans="2:13" ht="15.75" x14ac:dyDescent="0.25">
      <c r="B53" s="148" t="s">
        <v>121</v>
      </c>
      <c r="C53" s="277"/>
      <c r="D53" s="277"/>
      <c r="E53" s="277"/>
      <c r="F53" s="277"/>
      <c r="I53" s="148" t="s">
        <v>121</v>
      </c>
      <c r="J53" s="278"/>
      <c r="K53" s="278"/>
      <c r="L53" s="278"/>
      <c r="M53" s="278"/>
    </row>
    <row r="54" spans="2:13" ht="15.75" x14ac:dyDescent="0.25">
      <c r="B54" s="279" t="s">
        <v>122</v>
      </c>
      <c r="C54" s="127">
        <v>120</v>
      </c>
      <c r="D54" s="127">
        <v>52</v>
      </c>
      <c r="E54" s="127">
        <v>29</v>
      </c>
      <c r="F54" s="127">
        <v>201</v>
      </c>
      <c r="I54" s="279" t="s">
        <v>122</v>
      </c>
      <c r="J54" s="130">
        <v>0.59701492537313428</v>
      </c>
      <c r="K54" s="130">
        <v>0.25870646766169153</v>
      </c>
      <c r="L54" s="130">
        <v>0.14427860696517414</v>
      </c>
      <c r="M54" s="130">
        <v>1</v>
      </c>
    </row>
    <row r="55" spans="2:13" ht="15.75" x14ac:dyDescent="0.25">
      <c r="B55" s="279" t="s">
        <v>139</v>
      </c>
      <c r="C55" s="127">
        <v>159</v>
      </c>
      <c r="D55" s="127">
        <v>60</v>
      </c>
      <c r="E55" s="127">
        <v>10</v>
      </c>
      <c r="F55" s="127">
        <v>229</v>
      </c>
      <c r="I55" s="279" t="s">
        <v>139</v>
      </c>
      <c r="J55" s="130">
        <v>0.69432314410480345</v>
      </c>
      <c r="K55" s="130">
        <v>0.26200873362445415</v>
      </c>
      <c r="L55" s="130">
        <v>4.3668122270742356E-2</v>
      </c>
      <c r="M55" s="130">
        <v>1</v>
      </c>
    </row>
    <row r="56" spans="2:13" ht="15.75" x14ac:dyDescent="0.25">
      <c r="B56" s="279" t="s">
        <v>140</v>
      </c>
      <c r="C56" s="127">
        <v>174</v>
      </c>
      <c r="D56" s="127">
        <v>63</v>
      </c>
      <c r="E56" s="127">
        <v>17</v>
      </c>
      <c r="F56" s="127">
        <v>254</v>
      </c>
      <c r="I56" s="279" t="s">
        <v>140</v>
      </c>
      <c r="J56" s="130">
        <v>0.68503937007874016</v>
      </c>
      <c r="K56" s="130">
        <v>0.24803149606299213</v>
      </c>
      <c r="L56" s="130">
        <v>6.6929133858267723E-2</v>
      </c>
      <c r="M56" s="130">
        <v>1</v>
      </c>
    </row>
    <row r="57" spans="2:13" ht="15.75" x14ac:dyDescent="0.25">
      <c r="B57" s="279" t="s">
        <v>141</v>
      </c>
      <c r="C57" s="127">
        <v>171</v>
      </c>
      <c r="D57" s="127">
        <v>63</v>
      </c>
      <c r="E57" s="127">
        <v>12</v>
      </c>
      <c r="F57" s="127">
        <v>246</v>
      </c>
      <c r="I57" s="279" t="s">
        <v>141</v>
      </c>
      <c r="J57" s="130">
        <v>0.69512195121951215</v>
      </c>
      <c r="K57" s="130">
        <v>0.25609756097560976</v>
      </c>
      <c r="L57" s="130">
        <v>4.878048780487805E-2</v>
      </c>
      <c r="M57" s="130">
        <v>1</v>
      </c>
    </row>
    <row r="58" spans="2:13" ht="15.75" x14ac:dyDescent="0.25">
      <c r="B58" s="279" t="s">
        <v>142</v>
      </c>
      <c r="C58" s="127">
        <v>209</v>
      </c>
      <c r="D58" s="127">
        <v>81</v>
      </c>
      <c r="E58" s="127">
        <v>16</v>
      </c>
      <c r="F58" s="127">
        <v>306</v>
      </c>
      <c r="I58" s="279" t="s">
        <v>142</v>
      </c>
      <c r="J58" s="130">
        <v>0.68300653594771243</v>
      </c>
      <c r="K58" s="130">
        <v>0.26470588235294118</v>
      </c>
      <c r="L58" s="130">
        <v>5.2287581699346407E-2</v>
      </c>
      <c r="M58" s="130">
        <v>1</v>
      </c>
    </row>
    <row r="59" spans="2:13" ht="15.75" x14ac:dyDescent="0.25">
      <c r="B59" s="279" t="s">
        <v>143</v>
      </c>
      <c r="C59" s="127">
        <v>195</v>
      </c>
      <c r="D59" s="127">
        <v>69</v>
      </c>
      <c r="E59" s="127">
        <v>22</v>
      </c>
      <c r="F59" s="127">
        <v>286</v>
      </c>
      <c r="I59" s="279" t="s">
        <v>143</v>
      </c>
      <c r="J59" s="130">
        <v>0.68181818181818177</v>
      </c>
      <c r="K59" s="130">
        <v>0.24125874125874125</v>
      </c>
      <c r="L59" s="130">
        <v>7.6923076923076927E-2</v>
      </c>
      <c r="M59" s="130">
        <v>1</v>
      </c>
    </row>
    <row r="60" spans="2:13" ht="15.75" x14ac:dyDescent="0.25">
      <c r="B60" s="279" t="s">
        <v>144</v>
      </c>
      <c r="C60" s="127">
        <v>168</v>
      </c>
      <c r="D60" s="127">
        <v>104</v>
      </c>
      <c r="E60" s="127">
        <v>24</v>
      </c>
      <c r="F60" s="127">
        <v>296</v>
      </c>
      <c r="I60" s="279" t="s">
        <v>144</v>
      </c>
      <c r="J60" s="130">
        <v>0.56756756756756754</v>
      </c>
      <c r="K60" s="130">
        <v>0.35135135135135137</v>
      </c>
      <c r="L60" s="130">
        <v>8.1081081081081086E-2</v>
      </c>
      <c r="M60" s="130">
        <v>1</v>
      </c>
    </row>
    <row r="61" spans="2:13" ht="15.75" x14ac:dyDescent="0.25">
      <c r="B61" s="279" t="s">
        <v>145</v>
      </c>
      <c r="C61" s="127">
        <v>124</v>
      </c>
      <c r="D61" s="127">
        <v>105</v>
      </c>
      <c r="E61" s="127">
        <v>22</v>
      </c>
      <c r="F61" s="127">
        <v>251</v>
      </c>
      <c r="I61" s="279" t="s">
        <v>145</v>
      </c>
      <c r="J61" s="130">
        <v>0.49402390438247012</v>
      </c>
      <c r="K61" s="130">
        <v>0.41832669322709165</v>
      </c>
      <c r="L61" s="130">
        <v>8.7649402390438252E-2</v>
      </c>
      <c r="M61" s="130">
        <v>1</v>
      </c>
    </row>
    <row r="62" spans="2:13" ht="15.75" x14ac:dyDescent="0.25">
      <c r="B62" s="279" t="s">
        <v>146</v>
      </c>
      <c r="C62" s="127">
        <v>104</v>
      </c>
      <c r="D62" s="127">
        <v>81</v>
      </c>
      <c r="E62" s="127">
        <v>19</v>
      </c>
      <c r="F62" s="127">
        <v>204</v>
      </c>
      <c r="I62" s="279" t="s">
        <v>146</v>
      </c>
      <c r="J62" s="130">
        <v>0.50980392156862742</v>
      </c>
      <c r="K62" s="130">
        <v>0.39705882352941174</v>
      </c>
      <c r="L62" s="130">
        <v>9.3137254901960786E-2</v>
      </c>
      <c r="M62" s="130">
        <v>1</v>
      </c>
    </row>
    <row r="63" spans="2:13" ht="15.75" x14ac:dyDescent="0.25">
      <c r="B63" s="279" t="s">
        <v>123</v>
      </c>
      <c r="C63" s="127">
        <v>79</v>
      </c>
      <c r="D63" s="127">
        <v>100</v>
      </c>
      <c r="E63" s="127">
        <v>23</v>
      </c>
      <c r="F63" s="127">
        <v>202</v>
      </c>
      <c r="I63" s="279" t="s">
        <v>123</v>
      </c>
      <c r="J63" s="130">
        <v>0.3910891089108911</v>
      </c>
      <c r="K63" s="130">
        <v>0.49504950495049505</v>
      </c>
      <c r="L63" s="130">
        <v>0.11386138613861387</v>
      </c>
      <c r="M63" s="130">
        <v>1</v>
      </c>
    </row>
    <row r="64" spans="2:13" ht="15.75" x14ac:dyDescent="0.25">
      <c r="B64" s="148" t="s">
        <v>120</v>
      </c>
      <c r="C64" s="149">
        <v>1503</v>
      </c>
      <c r="D64" s="149">
        <v>778</v>
      </c>
      <c r="E64" s="149">
        <v>194</v>
      </c>
      <c r="F64" s="149">
        <v>2475</v>
      </c>
      <c r="I64" s="148" t="s">
        <v>120</v>
      </c>
      <c r="J64" s="147">
        <v>0.6072727272727273</v>
      </c>
      <c r="K64" s="147">
        <v>0.31434343434343437</v>
      </c>
      <c r="L64" s="147">
        <v>7.8383838383838389E-2</v>
      </c>
      <c r="M64" s="147">
        <v>1</v>
      </c>
    </row>
    <row r="65" spans="2:14" ht="15.75" x14ac:dyDescent="0.25">
      <c r="B65" s="171"/>
      <c r="C65" s="280"/>
      <c r="D65" s="137"/>
      <c r="E65" s="137"/>
      <c r="F65" s="137"/>
      <c r="I65" s="171"/>
      <c r="J65" s="280"/>
      <c r="K65" s="137"/>
      <c r="L65" s="137"/>
      <c r="M65" s="137"/>
    </row>
    <row r="66" spans="2:14" ht="15.75" x14ac:dyDescent="0.25">
      <c r="B66" s="90" t="s">
        <v>94</v>
      </c>
      <c r="C66" s="90"/>
      <c r="D66" s="90"/>
      <c r="E66" s="90"/>
      <c r="F66" s="90"/>
    </row>
    <row r="67" spans="2:14" ht="15.75" x14ac:dyDescent="0.25">
      <c r="B67" s="90" t="s">
        <v>129</v>
      </c>
      <c r="C67" s="90"/>
      <c r="D67" s="90"/>
      <c r="E67" s="90"/>
      <c r="F67" s="90"/>
    </row>
    <row r="68" spans="2:14" ht="15.75" x14ac:dyDescent="0.25">
      <c r="B68" s="90" t="s">
        <v>130</v>
      </c>
      <c r="C68" s="90"/>
      <c r="D68" s="90"/>
      <c r="E68" s="90"/>
      <c r="F68" s="90"/>
    </row>
    <row r="69" spans="2:14" ht="15.75" x14ac:dyDescent="0.25">
      <c r="B69" s="90"/>
      <c r="C69" s="90"/>
      <c r="D69" s="90"/>
      <c r="E69" s="90"/>
      <c r="F69" s="90"/>
    </row>
    <row r="70" spans="2:14" ht="15.75" x14ac:dyDescent="0.25">
      <c r="B70" t="s">
        <v>147</v>
      </c>
      <c r="C70" s="90"/>
      <c r="D70" s="90"/>
      <c r="E70" s="90"/>
      <c r="F70" s="90"/>
    </row>
    <row r="71" spans="2:14" ht="15.75" customHeight="1" x14ac:dyDescent="0.25">
      <c r="B71" s="1436" t="s">
        <v>12</v>
      </c>
      <c r="C71" s="1436"/>
      <c r="D71" s="1436"/>
      <c r="E71" s="1436"/>
      <c r="F71" s="1436"/>
      <c r="G71" s="1436"/>
      <c r="H71" s="1436"/>
      <c r="I71" s="1436"/>
      <c r="J71" s="1436"/>
      <c r="K71" s="1436"/>
      <c r="L71" s="1436"/>
      <c r="M71" s="1436"/>
      <c r="N71" s="1436"/>
    </row>
    <row r="72" spans="2:14" x14ac:dyDescent="0.25">
      <c r="B72" t="s">
        <v>70</v>
      </c>
    </row>
    <row r="75" spans="2:14" ht="15.75" x14ac:dyDescent="0.25">
      <c r="B75" s="1438" t="s">
        <v>150</v>
      </c>
      <c r="C75" s="1438"/>
      <c r="D75" s="1438"/>
      <c r="E75" s="1438"/>
      <c r="F75" s="1438"/>
      <c r="G75" s="1438"/>
      <c r="H75" s="1438"/>
      <c r="I75" s="1438"/>
      <c r="J75" s="1438"/>
      <c r="K75" s="1438"/>
      <c r="L75" s="1438"/>
      <c r="M75" s="1438"/>
    </row>
    <row r="76" spans="2:14" ht="15.75" x14ac:dyDescent="0.25">
      <c r="B76" s="90"/>
      <c r="C76" s="90"/>
      <c r="D76" s="90"/>
      <c r="E76" s="90"/>
      <c r="F76" s="90"/>
    </row>
    <row r="77" spans="2:14" ht="15.75" customHeight="1" x14ac:dyDescent="0.25">
      <c r="B77" s="1488" t="s">
        <v>151</v>
      </c>
      <c r="C77" s="1433" t="s">
        <v>135</v>
      </c>
      <c r="D77" s="1434"/>
      <c r="E77" s="1434"/>
      <c r="F77" s="1435"/>
      <c r="I77" s="1488" t="s">
        <v>151</v>
      </c>
      <c r="J77" s="1433" t="s">
        <v>135</v>
      </c>
      <c r="K77" s="1434"/>
      <c r="L77" s="1434"/>
      <c r="M77" s="1435"/>
    </row>
    <row r="78" spans="2:14" ht="47.25" x14ac:dyDescent="0.25">
      <c r="B78" s="1489"/>
      <c r="C78" s="250" t="s">
        <v>136</v>
      </c>
      <c r="D78" s="250" t="s">
        <v>137</v>
      </c>
      <c r="E78" s="250" t="s">
        <v>138</v>
      </c>
      <c r="F78" s="250" t="s">
        <v>39</v>
      </c>
      <c r="I78" s="1489"/>
      <c r="J78" s="250" t="s">
        <v>136</v>
      </c>
      <c r="K78" s="250" t="s">
        <v>137</v>
      </c>
      <c r="L78" s="250" t="s">
        <v>138</v>
      </c>
      <c r="M78" s="250" t="s">
        <v>39</v>
      </c>
    </row>
    <row r="79" spans="2:14" ht="15.75" x14ac:dyDescent="0.25">
      <c r="B79" s="118"/>
      <c r="C79" s="119"/>
      <c r="D79" s="119"/>
      <c r="E79" s="119"/>
      <c r="F79" s="119"/>
      <c r="I79" s="118"/>
      <c r="J79" s="119"/>
      <c r="K79" s="119"/>
      <c r="L79" s="119"/>
      <c r="M79" s="119"/>
    </row>
    <row r="80" spans="2:14" ht="15.75" x14ac:dyDescent="0.25">
      <c r="B80" s="148" t="s">
        <v>112</v>
      </c>
      <c r="C80" s="166"/>
      <c r="D80" s="166"/>
      <c r="E80" s="166"/>
      <c r="F80" s="166"/>
      <c r="I80" s="148" t="s">
        <v>112</v>
      </c>
      <c r="J80" s="166"/>
      <c r="K80" s="166"/>
      <c r="L80" s="166"/>
      <c r="M80" s="166"/>
    </row>
    <row r="81" spans="2:13" ht="15.75" x14ac:dyDescent="0.25">
      <c r="B81" s="63" t="s">
        <v>113</v>
      </c>
      <c r="C81" s="127">
        <v>9</v>
      </c>
      <c r="D81" s="127">
        <v>158</v>
      </c>
      <c r="E81" s="127">
        <v>156</v>
      </c>
      <c r="F81" s="127">
        <v>323</v>
      </c>
      <c r="I81" s="63" t="s">
        <v>113</v>
      </c>
      <c r="J81" s="274">
        <f t="shared" ref="J81:M87" si="3">C81/$F81</f>
        <v>2.7863777089783281E-2</v>
      </c>
      <c r="K81" s="130">
        <f t="shared" si="3"/>
        <v>0.48916408668730649</v>
      </c>
      <c r="L81" s="130">
        <f t="shared" si="3"/>
        <v>0.48297213622291024</v>
      </c>
      <c r="M81" s="130">
        <f t="shared" si="3"/>
        <v>1</v>
      </c>
    </row>
    <row r="82" spans="2:13" ht="15.75" x14ac:dyDescent="0.25">
      <c r="B82" s="63" t="s">
        <v>114</v>
      </c>
      <c r="C82" s="127">
        <v>45</v>
      </c>
      <c r="D82" s="127">
        <v>63</v>
      </c>
      <c r="E82" s="127">
        <v>127</v>
      </c>
      <c r="F82" s="127">
        <v>235</v>
      </c>
      <c r="I82" s="63" t="s">
        <v>114</v>
      </c>
      <c r="J82" s="130">
        <f t="shared" si="3"/>
        <v>0.19148936170212766</v>
      </c>
      <c r="K82" s="130">
        <f t="shared" si="3"/>
        <v>0.26808510638297872</v>
      </c>
      <c r="L82" s="130">
        <f t="shared" si="3"/>
        <v>0.54042553191489362</v>
      </c>
      <c r="M82" s="130">
        <f t="shared" si="3"/>
        <v>1</v>
      </c>
    </row>
    <row r="83" spans="2:13" ht="15.75" x14ac:dyDescent="0.25">
      <c r="B83" s="63" t="s">
        <v>115</v>
      </c>
      <c r="C83" s="127">
        <v>12</v>
      </c>
      <c r="D83" s="127">
        <v>19</v>
      </c>
      <c r="E83" s="127">
        <v>28</v>
      </c>
      <c r="F83" s="127">
        <v>59</v>
      </c>
      <c r="I83" s="63" t="s">
        <v>115</v>
      </c>
      <c r="J83" s="130">
        <f t="shared" si="3"/>
        <v>0.20338983050847459</v>
      </c>
      <c r="K83" s="130">
        <f t="shared" si="3"/>
        <v>0.32203389830508472</v>
      </c>
      <c r="L83" s="130">
        <f t="shared" si="3"/>
        <v>0.47457627118644069</v>
      </c>
      <c r="M83" s="130">
        <f t="shared" si="3"/>
        <v>1</v>
      </c>
    </row>
    <row r="84" spans="2:13" ht="15.75" x14ac:dyDescent="0.25">
      <c r="B84" s="63" t="s">
        <v>116</v>
      </c>
      <c r="C84" s="127">
        <v>2</v>
      </c>
      <c r="D84" s="127">
        <v>3</v>
      </c>
      <c r="E84" s="127">
        <v>9</v>
      </c>
      <c r="F84" s="127">
        <v>14</v>
      </c>
      <c r="I84" s="63" t="s">
        <v>116</v>
      </c>
      <c r="J84" s="274">
        <f t="shared" si="3"/>
        <v>0.14285714285714285</v>
      </c>
      <c r="K84" s="274">
        <f t="shared" si="3"/>
        <v>0.21428571428571427</v>
      </c>
      <c r="L84" s="274">
        <f t="shared" si="3"/>
        <v>0.6428571428571429</v>
      </c>
      <c r="M84" s="130">
        <f t="shared" si="3"/>
        <v>1</v>
      </c>
    </row>
    <row r="85" spans="2:13" ht="15.75" x14ac:dyDescent="0.25">
      <c r="B85" s="63" t="s">
        <v>117</v>
      </c>
      <c r="C85" s="127">
        <v>26</v>
      </c>
      <c r="D85" s="127">
        <v>32</v>
      </c>
      <c r="E85" s="127">
        <v>36</v>
      </c>
      <c r="F85" s="127">
        <v>94</v>
      </c>
      <c r="I85" s="63" t="s">
        <v>117</v>
      </c>
      <c r="J85" s="130">
        <f t="shared" si="3"/>
        <v>0.27659574468085107</v>
      </c>
      <c r="K85" s="130">
        <f t="shared" si="3"/>
        <v>0.34042553191489361</v>
      </c>
      <c r="L85" s="130">
        <f t="shared" si="3"/>
        <v>0.38297872340425532</v>
      </c>
      <c r="M85" s="130">
        <f t="shared" si="3"/>
        <v>1</v>
      </c>
    </row>
    <row r="86" spans="2:13" ht="15.75" x14ac:dyDescent="0.25">
      <c r="B86" s="63" t="s">
        <v>118</v>
      </c>
      <c r="C86" s="127">
        <v>2</v>
      </c>
      <c r="D86" s="127">
        <v>4</v>
      </c>
      <c r="E86" s="127">
        <v>7</v>
      </c>
      <c r="F86" s="127">
        <v>13</v>
      </c>
      <c r="I86" s="63" t="s">
        <v>118</v>
      </c>
      <c r="J86" s="274">
        <f t="shared" si="3"/>
        <v>0.15384615384615385</v>
      </c>
      <c r="K86" s="274">
        <f t="shared" si="3"/>
        <v>0.30769230769230771</v>
      </c>
      <c r="L86" s="274">
        <f t="shared" si="3"/>
        <v>0.53846153846153844</v>
      </c>
      <c r="M86" s="130">
        <f t="shared" si="3"/>
        <v>1</v>
      </c>
    </row>
    <row r="87" spans="2:13" ht="15.75" x14ac:dyDescent="0.25">
      <c r="B87" s="148" t="s">
        <v>120</v>
      </c>
      <c r="C87" s="149">
        <v>96</v>
      </c>
      <c r="D87" s="149">
        <v>279</v>
      </c>
      <c r="E87" s="149">
        <v>363</v>
      </c>
      <c r="F87" s="149">
        <v>738</v>
      </c>
      <c r="I87" s="148" t="s">
        <v>120</v>
      </c>
      <c r="J87" s="147">
        <f t="shared" si="3"/>
        <v>0.13008130081300814</v>
      </c>
      <c r="K87" s="147">
        <f t="shared" si="3"/>
        <v>0.37804878048780488</v>
      </c>
      <c r="L87" s="147">
        <f t="shared" si="3"/>
        <v>0.491869918699187</v>
      </c>
      <c r="M87" s="147">
        <f t="shared" si="3"/>
        <v>1</v>
      </c>
    </row>
    <row r="88" spans="2:13" ht="15.75" x14ac:dyDescent="0.25">
      <c r="B88" s="63"/>
      <c r="C88" s="275"/>
      <c r="D88" s="275"/>
      <c r="E88" s="275"/>
      <c r="F88" s="275"/>
      <c r="I88" s="63"/>
      <c r="J88" s="276"/>
      <c r="K88" s="276"/>
      <c r="L88" s="276"/>
      <c r="M88" s="276"/>
    </row>
    <row r="89" spans="2:13" ht="15.75" x14ac:dyDescent="0.25">
      <c r="B89" s="148" t="s">
        <v>121</v>
      </c>
      <c r="C89" s="277"/>
      <c r="D89" s="277"/>
      <c r="E89" s="277"/>
      <c r="F89" s="277"/>
      <c r="I89" s="148" t="s">
        <v>121</v>
      </c>
      <c r="J89" s="278"/>
      <c r="K89" s="278"/>
      <c r="L89" s="278"/>
      <c r="M89" s="278"/>
    </row>
    <row r="90" spans="2:13" ht="15.75" x14ac:dyDescent="0.25">
      <c r="B90" s="279" t="s">
        <v>122</v>
      </c>
      <c r="C90" s="127">
        <v>3</v>
      </c>
      <c r="D90" s="127">
        <v>17</v>
      </c>
      <c r="E90" s="127">
        <v>46</v>
      </c>
      <c r="F90" s="127">
        <v>66</v>
      </c>
      <c r="I90" s="279" t="s">
        <v>122</v>
      </c>
      <c r="J90" s="274">
        <f t="shared" ref="J90:M100" si="4">C90/$F90</f>
        <v>4.5454545454545456E-2</v>
      </c>
      <c r="K90" s="130">
        <f t="shared" si="4"/>
        <v>0.25757575757575757</v>
      </c>
      <c r="L90" s="130">
        <f t="shared" si="4"/>
        <v>0.69696969696969702</v>
      </c>
      <c r="M90" s="130">
        <f t="shared" si="4"/>
        <v>1</v>
      </c>
    </row>
    <row r="91" spans="2:13" ht="15.75" x14ac:dyDescent="0.25">
      <c r="B91" s="279" t="s">
        <v>139</v>
      </c>
      <c r="C91" s="127">
        <v>10</v>
      </c>
      <c r="D91" s="127">
        <v>31</v>
      </c>
      <c r="E91" s="127">
        <v>37</v>
      </c>
      <c r="F91" s="127">
        <v>78</v>
      </c>
      <c r="I91" s="279" t="s">
        <v>139</v>
      </c>
      <c r="J91" s="130">
        <f t="shared" si="4"/>
        <v>0.12820512820512819</v>
      </c>
      <c r="K91" s="130">
        <f t="shared" si="4"/>
        <v>0.39743589743589741</v>
      </c>
      <c r="L91" s="130">
        <f t="shared" si="4"/>
        <v>0.47435897435897434</v>
      </c>
      <c r="M91" s="130">
        <f t="shared" si="4"/>
        <v>1</v>
      </c>
    </row>
    <row r="92" spans="2:13" ht="15.75" x14ac:dyDescent="0.25">
      <c r="B92" s="279" t="s">
        <v>140</v>
      </c>
      <c r="C92" s="127">
        <v>8</v>
      </c>
      <c r="D92" s="127">
        <v>24</v>
      </c>
      <c r="E92" s="127">
        <v>37</v>
      </c>
      <c r="F92" s="127">
        <v>69</v>
      </c>
      <c r="I92" s="279" t="s">
        <v>140</v>
      </c>
      <c r="J92" s="274">
        <f t="shared" si="4"/>
        <v>0.11594202898550725</v>
      </c>
      <c r="K92" s="130">
        <f t="shared" si="4"/>
        <v>0.34782608695652173</v>
      </c>
      <c r="L92" s="130">
        <f t="shared" si="4"/>
        <v>0.53623188405797106</v>
      </c>
      <c r="M92" s="130">
        <f t="shared" si="4"/>
        <v>1</v>
      </c>
    </row>
    <row r="93" spans="2:13" ht="15.75" x14ac:dyDescent="0.25">
      <c r="B93" s="279" t="s">
        <v>141</v>
      </c>
      <c r="C93" s="127">
        <v>7</v>
      </c>
      <c r="D93" s="127">
        <v>20</v>
      </c>
      <c r="E93" s="127">
        <v>33</v>
      </c>
      <c r="F93" s="127">
        <v>60</v>
      </c>
      <c r="I93" s="279" t="s">
        <v>141</v>
      </c>
      <c r="J93" s="274">
        <f t="shared" si="4"/>
        <v>0.11666666666666667</v>
      </c>
      <c r="K93" s="130">
        <f t="shared" si="4"/>
        <v>0.33333333333333331</v>
      </c>
      <c r="L93" s="130">
        <f t="shared" si="4"/>
        <v>0.55000000000000004</v>
      </c>
      <c r="M93" s="130">
        <f t="shared" si="4"/>
        <v>1</v>
      </c>
    </row>
    <row r="94" spans="2:13" ht="15.75" x14ac:dyDescent="0.25">
      <c r="B94" s="279" t="s">
        <v>142</v>
      </c>
      <c r="C94" s="127">
        <v>13</v>
      </c>
      <c r="D94" s="127">
        <v>22</v>
      </c>
      <c r="E94" s="127">
        <v>46</v>
      </c>
      <c r="F94" s="127">
        <v>81</v>
      </c>
      <c r="I94" s="279" t="s">
        <v>142</v>
      </c>
      <c r="J94" s="130">
        <f t="shared" si="4"/>
        <v>0.16049382716049382</v>
      </c>
      <c r="K94" s="130">
        <f t="shared" si="4"/>
        <v>0.27160493827160492</v>
      </c>
      <c r="L94" s="130">
        <f t="shared" si="4"/>
        <v>0.5679012345679012</v>
      </c>
      <c r="M94" s="130">
        <f t="shared" si="4"/>
        <v>1</v>
      </c>
    </row>
    <row r="95" spans="2:13" ht="15.75" x14ac:dyDescent="0.25">
      <c r="B95" s="279" t="s">
        <v>143</v>
      </c>
      <c r="C95" s="127">
        <v>9</v>
      </c>
      <c r="D95" s="127">
        <v>23</v>
      </c>
      <c r="E95" s="127">
        <v>31</v>
      </c>
      <c r="F95" s="127">
        <v>63</v>
      </c>
      <c r="I95" s="279" t="s">
        <v>143</v>
      </c>
      <c r="J95" s="274">
        <f t="shared" si="4"/>
        <v>0.14285714285714285</v>
      </c>
      <c r="K95" s="130">
        <f t="shared" si="4"/>
        <v>0.36507936507936506</v>
      </c>
      <c r="L95" s="130">
        <f t="shared" si="4"/>
        <v>0.49206349206349204</v>
      </c>
      <c r="M95" s="130">
        <f t="shared" si="4"/>
        <v>1</v>
      </c>
    </row>
    <row r="96" spans="2:13" ht="15.75" x14ac:dyDescent="0.25">
      <c r="B96" s="279" t="s">
        <v>144</v>
      </c>
      <c r="C96" s="127">
        <v>10</v>
      </c>
      <c r="D96" s="127">
        <v>22</v>
      </c>
      <c r="E96" s="127">
        <v>31</v>
      </c>
      <c r="F96" s="127">
        <v>63</v>
      </c>
      <c r="I96" s="279" t="s">
        <v>144</v>
      </c>
      <c r="J96" s="130">
        <f t="shared" si="4"/>
        <v>0.15873015873015872</v>
      </c>
      <c r="K96" s="130">
        <f t="shared" si="4"/>
        <v>0.34920634920634919</v>
      </c>
      <c r="L96" s="130">
        <f t="shared" si="4"/>
        <v>0.49206349206349204</v>
      </c>
      <c r="M96" s="130">
        <f t="shared" si="4"/>
        <v>1</v>
      </c>
    </row>
    <row r="97" spans="2:14" ht="15.75" x14ac:dyDescent="0.25">
      <c r="B97" s="279" t="s">
        <v>145</v>
      </c>
      <c r="C97" s="127">
        <v>8</v>
      </c>
      <c r="D97" s="127">
        <v>37</v>
      </c>
      <c r="E97" s="127">
        <v>36</v>
      </c>
      <c r="F97" s="127">
        <v>81</v>
      </c>
      <c r="I97" s="279" t="s">
        <v>145</v>
      </c>
      <c r="J97" s="274">
        <f t="shared" si="4"/>
        <v>9.8765432098765427E-2</v>
      </c>
      <c r="K97" s="130">
        <f t="shared" si="4"/>
        <v>0.4567901234567901</v>
      </c>
      <c r="L97" s="130">
        <f t="shared" si="4"/>
        <v>0.44444444444444442</v>
      </c>
      <c r="M97" s="130">
        <f t="shared" si="4"/>
        <v>1</v>
      </c>
    </row>
    <row r="98" spans="2:14" ht="15.75" x14ac:dyDescent="0.25">
      <c r="B98" s="279" t="s">
        <v>146</v>
      </c>
      <c r="C98" s="127">
        <v>18</v>
      </c>
      <c r="D98" s="127">
        <v>34</v>
      </c>
      <c r="E98" s="127">
        <v>34</v>
      </c>
      <c r="F98" s="127">
        <v>86</v>
      </c>
      <c r="I98" s="279" t="s">
        <v>146</v>
      </c>
      <c r="J98" s="130">
        <f t="shared" si="4"/>
        <v>0.20930232558139536</v>
      </c>
      <c r="K98" s="130">
        <f t="shared" si="4"/>
        <v>0.39534883720930231</v>
      </c>
      <c r="L98" s="130">
        <f t="shared" si="4"/>
        <v>0.39534883720930231</v>
      </c>
      <c r="M98" s="130">
        <f t="shared" si="4"/>
        <v>1</v>
      </c>
    </row>
    <row r="99" spans="2:14" ht="15.75" x14ac:dyDescent="0.25">
      <c r="B99" s="279" t="s">
        <v>123</v>
      </c>
      <c r="C99" s="127">
        <v>10</v>
      </c>
      <c r="D99" s="127">
        <v>49</v>
      </c>
      <c r="E99" s="127">
        <v>32</v>
      </c>
      <c r="F99" s="127">
        <v>91</v>
      </c>
      <c r="I99" s="279" t="s">
        <v>123</v>
      </c>
      <c r="J99" s="274">
        <f t="shared" si="4"/>
        <v>0.10989010989010989</v>
      </c>
      <c r="K99" s="130">
        <f t="shared" si="4"/>
        <v>0.53846153846153844</v>
      </c>
      <c r="L99" s="130">
        <f t="shared" si="4"/>
        <v>0.35164835164835168</v>
      </c>
      <c r="M99" s="130">
        <f t="shared" si="4"/>
        <v>1</v>
      </c>
    </row>
    <row r="100" spans="2:14" ht="15.75" x14ac:dyDescent="0.25">
      <c r="B100" s="148" t="s">
        <v>120</v>
      </c>
      <c r="C100" s="149">
        <v>96</v>
      </c>
      <c r="D100" s="149">
        <v>279</v>
      </c>
      <c r="E100" s="149">
        <v>363</v>
      </c>
      <c r="F100" s="149">
        <v>738</v>
      </c>
      <c r="I100" s="148" t="s">
        <v>120</v>
      </c>
      <c r="J100" s="147">
        <f t="shared" si="4"/>
        <v>0.13008130081300814</v>
      </c>
      <c r="K100" s="147">
        <f t="shared" si="4"/>
        <v>0.37804878048780488</v>
      </c>
      <c r="L100" s="147">
        <f t="shared" si="4"/>
        <v>0.491869918699187</v>
      </c>
      <c r="M100" s="147">
        <f t="shared" si="4"/>
        <v>1</v>
      </c>
    </row>
    <row r="101" spans="2:14" ht="15.75" x14ac:dyDescent="0.25">
      <c r="B101" s="171"/>
      <c r="C101" s="280"/>
      <c r="D101" s="137"/>
      <c r="E101" s="137"/>
      <c r="F101" s="137"/>
      <c r="I101" s="171"/>
      <c r="J101" s="280"/>
      <c r="K101" s="137"/>
      <c r="L101" s="137"/>
      <c r="M101" s="137"/>
    </row>
    <row r="102" spans="2:14" ht="15.75" x14ac:dyDescent="0.25">
      <c r="B102" s="90" t="s">
        <v>94</v>
      </c>
      <c r="C102" s="90"/>
      <c r="D102" s="90"/>
      <c r="E102" s="90"/>
      <c r="F102" s="90"/>
    </row>
    <row r="103" spans="2:14" ht="15.75" x14ac:dyDescent="0.25">
      <c r="B103" s="90"/>
      <c r="C103" s="90"/>
      <c r="D103" s="90"/>
      <c r="E103" s="90"/>
      <c r="F103" s="90"/>
    </row>
    <row r="104" spans="2:14" ht="15.75" x14ac:dyDescent="0.25">
      <c r="B104" t="s">
        <v>147</v>
      </c>
      <c r="C104" s="90"/>
      <c r="D104" s="90"/>
      <c r="E104" s="90"/>
      <c r="F104" s="90"/>
    </row>
    <row r="105" spans="2:14" ht="15.75" x14ac:dyDescent="0.25">
      <c r="B105" s="1436" t="s">
        <v>12</v>
      </c>
      <c r="C105" s="1436"/>
      <c r="D105" s="1436"/>
      <c r="E105" s="1436"/>
      <c r="F105" s="1436"/>
      <c r="G105" s="1436"/>
      <c r="H105" s="1436"/>
      <c r="I105" s="1436"/>
      <c r="J105" s="1436"/>
      <c r="K105" s="1436"/>
      <c r="L105" s="1436"/>
      <c r="M105" s="1436"/>
      <c r="N105" s="1436"/>
    </row>
  </sheetData>
  <mergeCells count="18">
    <mergeCell ref="B35:N35"/>
    <mergeCell ref="B1:M1"/>
    <mergeCell ref="B3:B4"/>
    <mergeCell ref="C3:F3"/>
    <mergeCell ref="I3:I4"/>
    <mergeCell ref="J3:M3"/>
    <mergeCell ref="B105:N105"/>
    <mergeCell ref="B39:M39"/>
    <mergeCell ref="B41:B42"/>
    <mergeCell ref="C41:F41"/>
    <mergeCell ref="I41:I42"/>
    <mergeCell ref="J41:M41"/>
    <mergeCell ref="B71:N71"/>
    <mergeCell ref="B75:M75"/>
    <mergeCell ref="B77:B78"/>
    <mergeCell ref="C77:F77"/>
    <mergeCell ref="I77:I78"/>
    <mergeCell ref="J77:M77"/>
  </mergeCells>
  <pageMargins left="0.7" right="0.7" top="0.75" bottom="0.75" header="0.3" footer="0.3"/>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O35"/>
  <sheetViews>
    <sheetView zoomScale="85" zoomScaleNormal="85" workbookViewId="0">
      <selection activeCell="B2" sqref="B2"/>
    </sheetView>
  </sheetViews>
  <sheetFormatPr defaultRowHeight="15" x14ac:dyDescent="0.25"/>
  <cols>
    <col min="1" max="1" width="5.5703125" customWidth="1"/>
    <col min="2" max="2" width="26.7109375" customWidth="1"/>
    <col min="3" max="3" width="12.5703125" customWidth="1"/>
    <col min="4" max="4" width="16.42578125" customWidth="1"/>
    <col min="5" max="15" width="15.28515625" customWidth="1"/>
  </cols>
  <sheetData>
    <row r="1" spans="2:15" ht="15.75" x14ac:dyDescent="0.25">
      <c r="B1" s="1438" t="s">
        <v>152</v>
      </c>
      <c r="C1" s="1438"/>
      <c r="D1" s="1438"/>
      <c r="E1" s="1438"/>
      <c r="F1" s="1438"/>
      <c r="G1" s="1438"/>
      <c r="H1" s="1438"/>
      <c r="I1" s="1438"/>
      <c r="J1" s="1438"/>
      <c r="K1" s="1438"/>
      <c r="L1" s="1438"/>
      <c r="M1" s="1438"/>
    </row>
    <row r="2" spans="2:15" ht="15.75" x14ac:dyDescent="0.25">
      <c r="B2" s="90"/>
      <c r="C2" s="90"/>
      <c r="D2" s="90"/>
      <c r="E2" s="90"/>
      <c r="F2" s="90"/>
      <c r="G2" s="90"/>
      <c r="H2" s="90"/>
      <c r="I2" s="90"/>
      <c r="J2" s="90"/>
      <c r="K2" s="90"/>
      <c r="L2" s="245"/>
      <c r="M2" s="282"/>
    </row>
    <row r="3" spans="2:15" ht="15.75" x14ac:dyDescent="0.25">
      <c r="B3" s="248"/>
      <c r="C3" s="1433" t="s">
        <v>153</v>
      </c>
      <c r="D3" s="1434"/>
      <c r="E3" s="1434"/>
      <c r="F3" s="1434"/>
      <c r="G3" s="1434"/>
      <c r="H3" s="1434"/>
      <c r="I3" s="1434"/>
      <c r="J3" s="1434"/>
      <c r="K3" s="1434"/>
      <c r="L3" s="1434"/>
      <c r="M3" s="1434"/>
      <c r="N3" s="1434"/>
      <c r="O3" s="1435"/>
    </row>
    <row r="4" spans="2:15" ht="94.5" x14ac:dyDescent="0.25">
      <c r="B4" s="122"/>
      <c r="C4" s="250" t="s">
        <v>154</v>
      </c>
      <c r="D4" s="283" t="s">
        <v>155</v>
      </c>
      <c r="E4" s="250" t="s">
        <v>30</v>
      </c>
      <c r="F4" s="250" t="s">
        <v>31</v>
      </c>
      <c r="G4" s="250" t="s">
        <v>32</v>
      </c>
      <c r="H4" s="250" t="s">
        <v>33</v>
      </c>
      <c r="I4" s="251" t="s">
        <v>106</v>
      </c>
      <c r="J4" s="252" t="s">
        <v>107</v>
      </c>
      <c r="K4" s="252" t="s">
        <v>108</v>
      </c>
      <c r="L4" s="251" t="s">
        <v>109</v>
      </c>
      <c r="M4" s="252" t="s">
        <v>110</v>
      </c>
      <c r="N4" s="252" t="s">
        <v>111</v>
      </c>
      <c r="O4" s="250" t="s">
        <v>38</v>
      </c>
    </row>
    <row r="5" spans="2:15" ht="15.75" x14ac:dyDescent="0.25">
      <c r="B5" s="118"/>
      <c r="C5" s="119"/>
      <c r="D5" s="125"/>
      <c r="E5" s="119"/>
      <c r="F5" s="119"/>
      <c r="G5" s="119"/>
      <c r="H5" s="119"/>
      <c r="I5" s="254"/>
      <c r="J5" s="119"/>
      <c r="K5" s="119"/>
      <c r="L5" s="254"/>
      <c r="M5" s="161"/>
      <c r="N5" s="161"/>
      <c r="O5" s="161"/>
    </row>
    <row r="6" spans="2:15" ht="15.75" x14ac:dyDescent="0.25">
      <c r="B6" s="148" t="s">
        <v>112</v>
      </c>
      <c r="C6" s="166"/>
      <c r="D6" s="257"/>
      <c r="E6" s="166"/>
      <c r="F6" s="166"/>
      <c r="G6" s="166"/>
      <c r="H6" s="166"/>
      <c r="I6" s="258"/>
      <c r="J6" s="166"/>
      <c r="K6" s="166"/>
      <c r="L6" s="258"/>
      <c r="M6" s="159"/>
      <c r="N6" s="159"/>
      <c r="O6" s="159"/>
    </row>
    <row r="7" spans="2:15" ht="15.75" x14ac:dyDescent="0.25">
      <c r="B7" s="63" t="s">
        <v>113</v>
      </c>
      <c r="C7" s="284">
        <v>80.514020544956963</v>
      </c>
      <c r="D7" s="285">
        <v>39.992596411903911</v>
      </c>
      <c r="E7" s="275">
        <v>40.52142413305306</v>
      </c>
      <c r="F7" s="275">
        <v>2.4788799428866057</v>
      </c>
      <c r="G7" s="275">
        <v>0.99155197715464249</v>
      </c>
      <c r="H7" s="275">
        <v>0.52882772114914256</v>
      </c>
      <c r="I7" s="286">
        <v>24.127764777429633</v>
      </c>
      <c r="J7" s="275">
        <v>3.2390697920384985</v>
      </c>
      <c r="K7" s="275">
        <v>20.888694985391133</v>
      </c>
      <c r="L7" s="286">
        <v>10.675709620698317</v>
      </c>
      <c r="M7" s="275">
        <v>6.8747603749388544</v>
      </c>
      <c r="N7" s="275">
        <v>3.8009492457594627</v>
      </c>
      <c r="O7" s="275">
        <v>1.2229141051573922</v>
      </c>
    </row>
    <row r="8" spans="2:15" ht="15.75" x14ac:dyDescent="0.25">
      <c r="B8" s="63" t="s">
        <v>114</v>
      </c>
      <c r="C8" s="284">
        <v>100.01881512497125</v>
      </c>
      <c r="D8" s="285">
        <v>35.330623557133769</v>
      </c>
      <c r="E8" s="275">
        <v>64.688191567837478</v>
      </c>
      <c r="F8" s="275">
        <v>1.6724555530004153</v>
      </c>
      <c r="G8" s="275">
        <v>0.77649722103590701</v>
      </c>
      <c r="H8" s="275">
        <v>0.53757499917870488</v>
      </c>
      <c r="I8" s="286">
        <v>23.713030519327315</v>
      </c>
      <c r="J8" s="275">
        <v>5.1069624921976962</v>
      </c>
      <c r="K8" s="275">
        <v>18.606068027129616</v>
      </c>
      <c r="L8" s="286">
        <v>7.0183402670553141</v>
      </c>
      <c r="M8" s="275">
        <v>5.2861541585905982</v>
      </c>
      <c r="N8" s="275">
        <v>1.7321861084647157</v>
      </c>
      <c r="O8" s="275">
        <v>1.6127249975361146</v>
      </c>
    </row>
    <row r="9" spans="2:15" ht="15.75" x14ac:dyDescent="0.25">
      <c r="B9" s="63" t="s">
        <v>115</v>
      </c>
      <c r="C9" s="284">
        <v>117.23707942728629</v>
      </c>
      <c r="D9" s="285">
        <v>36.406956289385199</v>
      </c>
      <c r="E9" s="275">
        <v>80.830123137901097</v>
      </c>
      <c r="F9" s="275">
        <v>0.89069006212563184</v>
      </c>
      <c r="G9" s="275">
        <v>0.89069006212563184</v>
      </c>
      <c r="H9" s="275">
        <v>0.22267251553140796</v>
      </c>
      <c r="I9" s="286">
        <v>24.159967935157763</v>
      </c>
      <c r="J9" s="275">
        <v>5.2328041149880864</v>
      </c>
      <c r="K9" s="275">
        <v>18.927163820169675</v>
      </c>
      <c r="L9" s="286">
        <v>6.5688392081765352</v>
      </c>
      <c r="M9" s="275">
        <v>5.1214678572223837</v>
      </c>
      <c r="N9" s="275">
        <v>1.4473713509541517</v>
      </c>
      <c r="O9" s="275">
        <v>3.6740965062682309</v>
      </c>
    </row>
    <row r="10" spans="2:15" ht="15.75" x14ac:dyDescent="0.25">
      <c r="B10" s="63" t="s">
        <v>116</v>
      </c>
      <c r="C10" s="284">
        <v>118.35455185208879</v>
      </c>
      <c r="D10" s="285">
        <v>42.223786066150602</v>
      </c>
      <c r="E10" s="275">
        <v>76.130765785938209</v>
      </c>
      <c r="F10" s="275">
        <v>2.2391401701746529</v>
      </c>
      <c r="G10" s="275">
        <v>0.63975433433561513</v>
      </c>
      <c r="H10" s="275">
        <v>2.2391401701746529</v>
      </c>
      <c r="I10" s="286">
        <v>27.509436376431449</v>
      </c>
      <c r="J10" s="275">
        <v>7.9969291791951891</v>
      </c>
      <c r="K10" s="275">
        <v>19.51250719723626</v>
      </c>
      <c r="L10" s="286">
        <v>4.4782803403493059</v>
      </c>
      <c r="M10" s="275">
        <v>2.8788945045102681</v>
      </c>
      <c r="N10" s="275">
        <v>1.5993858358390378</v>
      </c>
      <c r="O10" s="275">
        <v>5.118034674684921</v>
      </c>
    </row>
    <row r="11" spans="2:15" ht="15.75" x14ac:dyDescent="0.25">
      <c r="B11" s="63" t="s">
        <v>117</v>
      </c>
      <c r="C11" s="284">
        <v>117.81516478451256</v>
      </c>
      <c r="D11" s="285">
        <v>47.015441345932238</v>
      </c>
      <c r="E11" s="275">
        <v>70.799723438580315</v>
      </c>
      <c r="F11" s="275">
        <v>0.18437427978796958</v>
      </c>
      <c r="G11" s="275">
        <v>0.36874855957593916</v>
      </c>
      <c r="H11" s="275">
        <v>9.218713989398479E-2</v>
      </c>
      <c r="I11" s="286">
        <v>32.91080894215257</v>
      </c>
      <c r="J11" s="275">
        <v>6.1765383728969807</v>
      </c>
      <c r="K11" s="275">
        <v>26.734270569255589</v>
      </c>
      <c r="L11" s="286">
        <v>8.6655911500345706</v>
      </c>
      <c r="M11" s="275">
        <v>5.8077898133210413</v>
      </c>
      <c r="N11" s="275">
        <v>2.8578013367135289</v>
      </c>
      <c r="O11" s="275">
        <v>4.7937312744872091</v>
      </c>
    </row>
    <row r="12" spans="2:15" ht="15.75" x14ac:dyDescent="0.25">
      <c r="B12" s="63" t="s">
        <v>118</v>
      </c>
      <c r="C12" s="284">
        <v>130.69492944515918</v>
      </c>
      <c r="D12" s="285">
        <v>69.023259613224695</v>
      </c>
      <c r="E12" s="275">
        <v>61.671669831934487</v>
      </c>
      <c r="F12" s="275">
        <v>0.61263248177418372</v>
      </c>
      <c r="G12" s="275">
        <v>0.81684330903224489</v>
      </c>
      <c r="H12" s="275">
        <v>0</v>
      </c>
      <c r="I12" s="286">
        <v>59.425350732095815</v>
      </c>
      <c r="J12" s="275">
        <v>5.9221139904837754</v>
      </c>
      <c r="K12" s="275">
        <v>53.503236741612042</v>
      </c>
      <c r="L12" s="286">
        <v>2.6547407543547963</v>
      </c>
      <c r="M12" s="275">
        <v>0.81684330903224489</v>
      </c>
      <c r="N12" s="275">
        <v>1.8378974453225509</v>
      </c>
      <c r="O12" s="275">
        <v>5.5136923359676535</v>
      </c>
    </row>
    <row r="13" spans="2:15" ht="15.75" x14ac:dyDescent="0.25">
      <c r="B13" s="148" t="s">
        <v>120</v>
      </c>
      <c r="C13" s="287">
        <v>99.648767300967222</v>
      </c>
      <c r="D13" s="288">
        <v>40.407591517572008</v>
      </c>
      <c r="E13" s="289">
        <v>59.241175783395214</v>
      </c>
      <c r="F13" s="289">
        <v>1.6486209995010463</v>
      </c>
      <c r="G13" s="289">
        <v>0.8188514898184005</v>
      </c>
      <c r="H13" s="289">
        <v>0.49131089389104038</v>
      </c>
      <c r="I13" s="290">
        <v>27.022099164007219</v>
      </c>
      <c r="J13" s="289">
        <v>4.7711746806752142</v>
      </c>
      <c r="K13" s="289">
        <v>22.250924483332007</v>
      </c>
      <c r="L13" s="290">
        <v>8.0574986598130618</v>
      </c>
      <c r="M13" s="289">
        <v>5.5354360711723887</v>
      </c>
      <c r="N13" s="289">
        <v>2.522062588640674</v>
      </c>
      <c r="O13" s="289">
        <v>2.3910463502697299</v>
      </c>
    </row>
    <row r="14" spans="2:15" ht="15.75" x14ac:dyDescent="0.25">
      <c r="B14" s="63"/>
      <c r="C14" s="284"/>
      <c r="D14" s="285"/>
      <c r="E14" s="275"/>
      <c r="F14" s="275"/>
      <c r="G14" s="275"/>
      <c r="H14" s="275"/>
      <c r="I14" s="286"/>
      <c r="J14" s="275"/>
      <c r="K14" s="275"/>
      <c r="L14" s="286"/>
      <c r="M14" s="159"/>
      <c r="N14" s="159"/>
      <c r="O14" s="159"/>
    </row>
    <row r="15" spans="2:15" ht="15.75" x14ac:dyDescent="0.25">
      <c r="B15" s="148" t="s">
        <v>121</v>
      </c>
      <c r="C15" s="291"/>
      <c r="D15" s="285"/>
      <c r="E15" s="277"/>
      <c r="F15" s="277"/>
      <c r="G15" s="277"/>
      <c r="H15" s="277"/>
      <c r="I15" s="292"/>
      <c r="J15" s="277"/>
      <c r="K15" s="277"/>
      <c r="L15" s="292"/>
      <c r="M15" s="159"/>
      <c r="N15" s="159"/>
      <c r="O15" s="159"/>
    </row>
    <row r="16" spans="2:15" ht="15.75" x14ac:dyDescent="0.25">
      <c r="B16" s="279" t="s">
        <v>122</v>
      </c>
      <c r="C16" s="284">
        <v>52.443803248006553</v>
      </c>
      <c r="D16" s="285">
        <v>32.75300723295576</v>
      </c>
      <c r="E16" s="275">
        <v>19.690796015050786</v>
      </c>
      <c r="F16" s="275">
        <v>4.5815218450860744</v>
      </c>
      <c r="G16" s="275">
        <v>1.5596670110931317</v>
      </c>
      <c r="H16" s="275">
        <v>0.29243756457996217</v>
      </c>
      <c r="I16" s="286">
        <v>19.593316826857464</v>
      </c>
      <c r="J16" s="275">
        <v>3.6067299631528669</v>
      </c>
      <c r="K16" s="293">
        <v>15.9865868637046</v>
      </c>
      <c r="L16" s="294">
        <v>6.4336264207591682</v>
      </c>
      <c r="M16" s="293">
        <v>3.5092507749595461</v>
      </c>
      <c r="N16" s="293">
        <v>2.9243756457996222</v>
      </c>
      <c r="O16" s="293">
        <v>0.29243756457996217</v>
      </c>
    </row>
    <row r="17" spans="2:15" ht="15.75" x14ac:dyDescent="0.25">
      <c r="B17" s="279" t="s">
        <v>139</v>
      </c>
      <c r="C17" s="284">
        <v>73.541834371863288</v>
      </c>
      <c r="D17" s="285">
        <v>36.870298043190921</v>
      </c>
      <c r="E17" s="275">
        <v>36.671536328672374</v>
      </c>
      <c r="F17" s="275">
        <v>2.8820448605189668</v>
      </c>
      <c r="G17" s="275">
        <v>1.5900937161483957</v>
      </c>
      <c r="H17" s="275">
        <v>0.89442771533347254</v>
      </c>
      <c r="I17" s="286">
        <v>22.758216312373907</v>
      </c>
      <c r="J17" s="275">
        <v>3.9752342903709885</v>
      </c>
      <c r="K17" s="275">
        <v>18.782982022002923</v>
      </c>
      <c r="L17" s="294">
        <v>7.7517068662234276</v>
      </c>
      <c r="M17" s="275">
        <v>5.1678045774822854</v>
      </c>
      <c r="N17" s="275">
        <v>2.5839022887411427</v>
      </c>
      <c r="O17" s="275">
        <v>0.99380857259274713</v>
      </c>
    </row>
    <row r="18" spans="2:15" ht="15.75" x14ac:dyDescent="0.25">
      <c r="B18" s="279" t="s">
        <v>140</v>
      </c>
      <c r="C18" s="284">
        <v>93.427017725763577</v>
      </c>
      <c r="D18" s="285">
        <v>40.260757343451836</v>
      </c>
      <c r="E18" s="275">
        <v>53.166260382311741</v>
      </c>
      <c r="F18" s="275">
        <v>1.6545516716487054</v>
      </c>
      <c r="G18" s="275">
        <v>0.77212411343606269</v>
      </c>
      <c r="H18" s="275">
        <v>0.44121377910632148</v>
      </c>
      <c r="I18" s="286">
        <v>28.017074973251418</v>
      </c>
      <c r="J18" s="275">
        <v>5.6254756836055995</v>
      </c>
      <c r="K18" s="275">
        <v>22.391599289645814</v>
      </c>
      <c r="L18" s="294">
        <v>7.6109376895840457</v>
      </c>
      <c r="M18" s="275">
        <v>5.4048687940524376</v>
      </c>
      <c r="N18" s="275">
        <v>2.2060688955316072</v>
      </c>
      <c r="O18" s="275">
        <v>1.7648551164252859</v>
      </c>
    </row>
    <row r="19" spans="2:15" ht="15.75" x14ac:dyDescent="0.25">
      <c r="B19" s="279" t="s">
        <v>141</v>
      </c>
      <c r="C19" s="284">
        <v>100.89881124963759</v>
      </c>
      <c r="D19" s="285">
        <v>40.823427080313131</v>
      </c>
      <c r="E19" s="275">
        <v>60.075384169324444</v>
      </c>
      <c r="F19" s="275">
        <v>2.2035372571759932</v>
      </c>
      <c r="G19" s="275">
        <v>1.2757320962597853</v>
      </c>
      <c r="H19" s="275">
        <v>0.5798782255726298</v>
      </c>
      <c r="I19" s="286">
        <v>28.530008698173386</v>
      </c>
      <c r="J19" s="275">
        <v>5.1029283850391414</v>
      </c>
      <c r="K19" s="275">
        <v>23.427080313134244</v>
      </c>
      <c r="L19" s="294">
        <v>6.9585387068715567</v>
      </c>
      <c r="M19" s="275">
        <v>4.2910988692374605</v>
      </c>
      <c r="N19" s="275">
        <v>2.6674398376340966</v>
      </c>
      <c r="O19" s="275">
        <v>1.2757320962597853</v>
      </c>
    </row>
    <row r="20" spans="2:15" ht="15.75" x14ac:dyDescent="0.25">
      <c r="B20" s="279" t="s">
        <v>142</v>
      </c>
      <c r="C20" s="284">
        <v>113.0907927024432</v>
      </c>
      <c r="D20" s="285">
        <v>50.618205958011785</v>
      </c>
      <c r="E20" s="275">
        <v>62.472586744431403</v>
      </c>
      <c r="F20" s="275">
        <v>0.82980665504937356</v>
      </c>
      <c r="G20" s="275">
        <v>0.47417523145678486</v>
      </c>
      <c r="H20" s="275">
        <v>0.11854380786419622</v>
      </c>
      <c r="I20" s="286">
        <v>36.274405206444044</v>
      </c>
      <c r="J20" s="275">
        <v>5.5715589696172216</v>
      </c>
      <c r="K20" s="275">
        <v>30.702846236826819</v>
      </c>
      <c r="L20" s="294">
        <v>9.6020484369998922</v>
      </c>
      <c r="M20" s="275">
        <v>6.8755408561233802</v>
      </c>
      <c r="N20" s="275">
        <v>2.7265075808765129</v>
      </c>
      <c r="O20" s="275">
        <v>3.3192266201974943</v>
      </c>
    </row>
    <row r="21" spans="2:15" ht="15.75" x14ac:dyDescent="0.25">
      <c r="B21" s="279" t="s">
        <v>143</v>
      </c>
      <c r="C21" s="284">
        <v>113.89977290644453</v>
      </c>
      <c r="D21" s="285">
        <v>46.124701424923813</v>
      </c>
      <c r="E21" s="275">
        <v>67.775071481520698</v>
      </c>
      <c r="F21" s="275">
        <v>1.2943156012095969</v>
      </c>
      <c r="G21" s="275">
        <v>0.47066021862167151</v>
      </c>
      <c r="H21" s="275">
        <v>0.23533010931083576</v>
      </c>
      <c r="I21" s="286">
        <v>33.652205631449519</v>
      </c>
      <c r="J21" s="275">
        <v>4.4712720769058798</v>
      </c>
      <c r="K21" s="275">
        <v>29.180933554543635</v>
      </c>
      <c r="L21" s="294">
        <v>7.4128984432913265</v>
      </c>
      <c r="M21" s="275">
        <v>4.3536070222504613</v>
      </c>
      <c r="N21" s="275">
        <v>3.0592914210408653</v>
      </c>
      <c r="O21" s="275">
        <v>3.0592914210408653</v>
      </c>
    </row>
    <row r="22" spans="2:15" ht="15.75" x14ac:dyDescent="0.25">
      <c r="B22" s="279" t="s">
        <v>144</v>
      </c>
      <c r="C22" s="284">
        <v>121.82659517056871</v>
      </c>
      <c r="D22" s="285">
        <v>46.847550263517469</v>
      </c>
      <c r="E22" s="275">
        <v>74.979044907051247</v>
      </c>
      <c r="F22" s="275">
        <v>1.1482242711646438</v>
      </c>
      <c r="G22" s="275">
        <v>0.11482242711646438</v>
      </c>
      <c r="H22" s="275">
        <v>0.91857941693171508</v>
      </c>
      <c r="I22" s="286">
        <v>33.98743842647346</v>
      </c>
      <c r="J22" s="275">
        <v>6.2004110642890771</v>
      </c>
      <c r="K22" s="275">
        <v>27.787027362184382</v>
      </c>
      <c r="L22" s="294">
        <v>7.2338129083372564</v>
      </c>
      <c r="M22" s="275">
        <v>5.2818316473573619</v>
      </c>
      <c r="N22" s="275">
        <v>1.9519812609798948</v>
      </c>
      <c r="O22" s="275">
        <v>3.4446728134939315</v>
      </c>
    </row>
    <row r="23" spans="2:15" ht="15.75" x14ac:dyDescent="0.25">
      <c r="B23" s="279" t="s">
        <v>145</v>
      </c>
      <c r="C23" s="284">
        <v>117.35372340425532</v>
      </c>
      <c r="D23" s="285">
        <v>42.88563829787234</v>
      </c>
      <c r="E23" s="275">
        <v>74.468085106382986</v>
      </c>
      <c r="F23" s="275">
        <v>0.44326241134751776</v>
      </c>
      <c r="G23" s="275">
        <v>0.66489361702127658</v>
      </c>
      <c r="H23" s="275">
        <v>0.33244680851063829</v>
      </c>
      <c r="I23" s="286">
        <v>27.814716312056738</v>
      </c>
      <c r="J23" s="275">
        <v>5.9840425531914896</v>
      </c>
      <c r="K23" s="275">
        <v>21.830673758865249</v>
      </c>
      <c r="L23" s="294">
        <v>8.9760638297872344</v>
      </c>
      <c r="M23" s="275">
        <v>6.538120567375886</v>
      </c>
      <c r="N23" s="275">
        <v>2.4379432624113475</v>
      </c>
      <c r="O23" s="275">
        <v>4.6542553191489366</v>
      </c>
    </row>
    <row r="24" spans="2:15" ht="15.75" x14ac:dyDescent="0.25">
      <c r="B24" s="279" t="s">
        <v>146</v>
      </c>
      <c r="C24" s="284">
        <v>116.2045452157559</v>
      </c>
      <c r="D24" s="285">
        <v>34.567174842661572</v>
      </c>
      <c r="E24" s="275">
        <v>81.637370373094342</v>
      </c>
      <c r="F24" s="275">
        <v>0.31520220221271944</v>
      </c>
      <c r="G24" s="275">
        <v>0.52533700368786584</v>
      </c>
      <c r="H24" s="275">
        <v>0.42026960295029259</v>
      </c>
      <c r="I24" s="286">
        <v>21.433749750464923</v>
      </c>
      <c r="J24" s="275">
        <v>3.7824264265526337</v>
      </c>
      <c r="K24" s="275">
        <v>17.65132332391229</v>
      </c>
      <c r="L24" s="294">
        <v>9.0357964634312911</v>
      </c>
      <c r="M24" s="275">
        <v>6.7243136472046814</v>
      </c>
      <c r="N24" s="275">
        <v>2.3114828162266092</v>
      </c>
      <c r="O24" s="275">
        <v>2.8368198199144752</v>
      </c>
    </row>
    <row r="25" spans="2:15" ht="15.75" x14ac:dyDescent="0.25">
      <c r="B25" s="279" t="s">
        <v>123</v>
      </c>
      <c r="C25" s="284">
        <v>104.60562720810455</v>
      </c>
      <c r="D25" s="285">
        <v>35.436087345166648</v>
      </c>
      <c r="E25" s="275">
        <v>69.169539862937896</v>
      </c>
      <c r="F25" s="275">
        <v>0.63848806027327287</v>
      </c>
      <c r="G25" s="275">
        <v>0.4256587068488486</v>
      </c>
      <c r="H25" s="275">
        <v>0.4256587068488486</v>
      </c>
      <c r="I25" s="286">
        <v>21.495764695866853</v>
      </c>
      <c r="J25" s="275">
        <v>3.830928361639637</v>
      </c>
      <c r="K25" s="275">
        <v>17.664836334227218</v>
      </c>
      <c r="L25" s="294">
        <v>9.6837355808113053</v>
      </c>
      <c r="M25" s="275">
        <v>7.3426126931426383</v>
      </c>
      <c r="N25" s="275">
        <v>2.3411228876686674</v>
      </c>
      <c r="O25" s="275">
        <v>2.766781594517516</v>
      </c>
    </row>
    <row r="26" spans="2:15" ht="15.75" x14ac:dyDescent="0.25">
      <c r="B26" s="148" t="s">
        <v>120</v>
      </c>
      <c r="C26" s="289">
        <v>99.648767300967222</v>
      </c>
      <c r="D26" s="288">
        <v>40.407591517572008</v>
      </c>
      <c r="E26" s="289">
        <v>59.241175783395214</v>
      </c>
      <c r="F26" s="289">
        <v>1.6486209995010463</v>
      </c>
      <c r="G26" s="289">
        <v>0.8188514898184005</v>
      </c>
      <c r="H26" s="289">
        <v>0.46947485416254964</v>
      </c>
      <c r="I26" s="290">
        <v>27.022099164007219</v>
      </c>
      <c r="J26" s="289">
        <v>4.7711746806752142</v>
      </c>
      <c r="K26" s="289">
        <v>22.250924483332007</v>
      </c>
      <c r="L26" s="290">
        <v>8.0574986598130618</v>
      </c>
      <c r="M26" s="289">
        <v>5.5354360711723887</v>
      </c>
      <c r="N26" s="289">
        <v>2.522062588640674</v>
      </c>
      <c r="O26" s="289">
        <v>2.3910463502697299</v>
      </c>
    </row>
    <row r="27" spans="2:15" ht="15.75" x14ac:dyDescent="0.25">
      <c r="B27" s="171"/>
      <c r="C27" s="137"/>
      <c r="D27" s="172"/>
      <c r="E27" s="280"/>
      <c r="F27" s="137"/>
      <c r="G27" s="137"/>
      <c r="H27" s="137"/>
      <c r="I27" s="272"/>
      <c r="J27" s="137"/>
      <c r="K27" s="137"/>
      <c r="L27" s="272"/>
      <c r="M27" s="139"/>
      <c r="N27" s="139"/>
      <c r="O27" s="139"/>
    </row>
    <row r="28" spans="2:15" ht="15.75" x14ac:dyDescent="0.25">
      <c r="B28" s="90" t="s">
        <v>42</v>
      </c>
      <c r="C28" s="295"/>
      <c r="D28" s="90"/>
      <c r="E28" s="90"/>
      <c r="F28" s="90"/>
      <c r="G28" s="90"/>
      <c r="H28" s="90"/>
      <c r="I28" s="90"/>
      <c r="J28" s="90"/>
      <c r="K28" s="90"/>
      <c r="L28" s="90"/>
      <c r="M28" s="90"/>
    </row>
    <row r="29" spans="2:15" ht="15.75" x14ac:dyDescent="0.25">
      <c r="B29" s="90" t="s">
        <v>129</v>
      </c>
      <c r="C29" s="295"/>
      <c r="D29" s="90"/>
      <c r="E29" s="90"/>
      <c r="F29" s="90"/>
      <c r="G29" s="90"/>
      <c r="H29" s="90"/>
      <c r="I29" s="90"/>
      <c r="J29" s="90"/>
      <c r="K29" s="90"/>
      <c r="L29" s="90"/>
      <c r="M29" s="90"/>
    </row>
    <row r="30" spans="2:15" ht="15.75" x14ac:dyDescent="0.25">
      <c r="B30" s="90" t="s">
        <v>130</v>
      </c>
      <c r="C30" s="295"/>
      <c r="D30" s="90"/>
      <c r="E30" s="90"/>
      <c r="F30" s="90"/>
      <c r="G30" s="90"/>
      <c r="H30" s="90"/>
      <c r="I30" s="90"/>
      <c r="J30" s="90"/>
      <c r="K30" s="90"/>
      <c r="L30" s="90"/>
      <c r="M30" s="90"/>
    </row>
    <row r="32" spans="2:15" ht="15.75" x14ac:dyDescent="0.25">
      <c r="B32" s="1436" t="s">
        <v>12</v>
      </c>
      <c r="C32" s="1436"/>
      <c r="D32" s="1436"/>
      <c r="E32" s="1436"/>
      <c r="F32" s="1436"/>
      <c r="G32" s="1436"/>
      <c r="H32" s="1436"/>
      <c r="I32" s="1436"/>
      <c r="J32" s="1436"/>
      <c r="K32" s="1436"/>
      <c r="L32" s="1436"/>
      <c r="M32" s="1436"/>
      <c r="N32" s="1436"/>
    </row>
    <row r="33" spans="2:2" x14ac:dyDescent="0.25">
      <c r="B33" t="s">
        <v>156</v>
      </c>
    </row>
    <row r="34" spans="2:2" x14ac:dyDescent="0.25">
      <c r="B34" t="s">
        <v>45</v>
      </c>
    </row>
    <row r="35" spans="2:2" x14ac:dyDescent="0.25">
      <c r="B35" t="s">
        <v>132</v>
      </c>
    </row>
  </sheetData>
  <mergeCells count="3">
    <mergeCell ref="B1:M1"/>
    <mergeCell ref="C3:O3"/>
    <mergeCell ref="B32:N32"/>
  </mergeCells>
  <pageMargins left="0.25" right="0.25"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N48"/>
  <sheetViews>
    <sheetView workbookViewId="0">
      <selection activeCell="B2" sqref="B2"/>
    </sheetView>
  </sheetViews>
  <sheetFormatPr defaultRowHeight="15" x14ac:dyDescent="0.25"/>
  <cols>
    <col min="1" max="1" width="4.28515625" customWidth="1"/>
    <col min="2" max="2" width="62.7109375" customWidth="1"/>
    <col min="3" max="9" width="19.140625" customWidth="1"/>
    <col min="10" max="10" width="16.42578125" customWidth="1"/>
  </cols>
  <sheetData>
    <row r="1" spans="2:10" ht="35.25" customHeight="1" x14ac:dyDescent="0.25">
      <c r="B1" s="1438" t="s">
        <v>157</v>
      </c>
      <c r="C1" s="1438"/>
      <c r="D1" s="1438"/>
      <c r="E1" s="1438"/>
      <c r="F1" s="1438"/>
      <c r="G1" s="24"/>
      <c r="H1" s="24"/>
      <c r="I1" s="296"/>
    </row>
    <row r="2" spans="2:10" ht="15.75" x14ac:dyDescent="0.25">
      <c r="B2" s="90"/>
      <c r="C2" s="90"/>
      <c r="D2" s="90"/>
      <c r="E2" s="90"/>
      <c r="F2" s="90"/>
      <c r="G2" s="90"/>
      <c r="H2" s="245"/>
      <c r="I2" s="297"/>
    </row>
    <row r="3" spans="2:10" ht="15.75" x14ac:dyDescent="0.25">
      <c r="B3" s="298" t="s">
        <v>58</v>
      </c>
      <c r="C3" s="131"/>
      <c r="D3" s="90"/>
      <c r="E3" s="90"/>
      <c r="F3" s="90"/>
      <c r="G3" s="90"/>
      <c r="H3" s="247"/>
      <c r="I3" s="247"/>
    </row>
    <row r="4" spans="2:10" ht="82.5" customHeight="1" x14ac:dyDescent="0.25">
      <c r="B4" s="248"/>
      <c r="C4" s="299" t="s">
        <v>158</v>
      </c>
      <c r="D4" s="299" t="s">
        <v>159</v>
      </c>
      <c r="E4" s="299" t="s">
        <v>160</v>
      </c>
      <c r="F4" s="299" t="s">
        <v>161</v>
      </c>
      <c r="G4" s="4"/>
      <c r="H4" s="4"/>
      <c r="I4" s="4"/>
      <c r="J4" s="4"/>
    </row>
    <row r="5" spans="2:10" ht="15.75" x14ac:dyDescent="0.25">
      <c r="B5" s="118"/>
      <c r="C5" s="63"/>
      <c r="D5" s="166"/>
      <c r="E5" s="166"/>
      <c r="F5" s="166"/>
      <c r="G5" s="256"/>
      <c r="H5" s="256"/>
      <c r="I5" s="256"/>
      <c r="J5" s="94"/>
    </row>
    <row r="6" spans="2:10" ht="15.75" x14ac:dyDescent="0.25">
      <c r="B6" s="58" t="s">
        <v>162</v>
      </c>
      <c r="C6" s="63"/>
      <c r="D6" s="166"/>
      <c r="E6" s="166"/>
      <c r="F6" s="166"/>
      <c r="G6" s="256"/>
      <c r="H6" s="256"/>
      <c r="I6" s="256"/>
      <c r="J6" s="94"/>
    </row>
    <row r="7" spans="2:10" ht="15.75" x14ac:dyDescent="0.25">
      <c r="B7" s="63" t="s">
        <v>31</v>
      </c>
      <c r="C7" s="300">
        <v>151</v>
      </c>
      <c r="D7" s="127">
        <v>94</v>
      </c>
      <c r="E7" s="301">
        <f t="shared" ref="E7:E12" si="0">D7/C7</f>
        <v>0.62251655629139069</v>
      </c>
      <c r="F7" s="127">
        <v>56</v>
      </c>
      <c r="G7" s="131"/>
      <c r="H7" s="131"/>
    </row>
    <row r="8" spans="2:10" ht="15.75" x14ac:dyDescent="0.25">
      <c r="B8" s="63" t="s">
        <v>32</v>
      </c>
      <c r="C8" s="300">
        <v>75</v>
      </c>
      <c r="D8" s="127">
        <v>14</v>
      </c>
      <c r="E8" s="301">
        <f t="shared" si="0"/>
        <v>0.18666666666666668</v>
      </c>
      <c r="F8" s="127">
        <v>72</v>
      </c>
      <c r="G8" s="131"/>
      <c r="H8" s="131"/>
    </row>
    <row r="9" spans="2:10" ht="15.75" x14ac:dyDescent="0.25">
      <c r="B9" s="63" t="s">
        <v>33</v>
      </c>
      <c r="C9" s="300">
        <v>43</v>
      </c>
      <c r="D9" s="127">
        <v>13</v>
      </c>
      <c r="E9" s="301">
        <f t="shared" si="0"/>
        <v>0.30232558139534882</v>
      </c>
      <c r="F9" s="127">
        <v>397</v>
      </c>
      <c r="G9" s="131"/>
      <c r="H9" s="131"/>
    </row>
    <row r="10" spans="2:10" ht="15.75" x14ac:dyDescent="0.25">
      <c r="B10" s="63" t="s">
        <v>34</v>
      </c>
      <c r="C10" s="300">
        <v>2475</v>
      </c>
      <c r="D10" s="127">
        <v>437</v>
      </c>
      <c r="E10" s="301">
        <f t="shared" si="0"/>
        <v>0.17656565656565656</v>
      </c>
      <c r="F10" s="127">
        <v>103</v>
      </c>
      <c r="G10" s="131"/>
      <c r="H10" s="131"/>
    </row>
    <row r="11" spans="2:10" ht="15.75" x14ac:dyDescent="0.25">
      <c r="B11" s="63" t="s">
        <v>37</v>
      </c>
      <c r="C11" s="300">
        <v>738</v>
      </c>
      <c r="D11" s="127">
        <v>507</v>
      </c>
      <c r="E11" s="301">
        <f t="shared" si="0"/>
        <v>0.68699186991869921</v>
      </c>
      <c r="F11" s="127">
        <v>243</v>
      </c>
      <c r="G11" s="131"/>
      <c r="H11" s="131"/>
    </row>
    <row r="12" spans="2:10" ht="15.75" x14ac:dyDescent="0.25">
      <c r="B12" s="63" t="s">
        <v>38</v>
      </c>
      <c r="C12" s="300">
        <v>219</v>
      </c>
      <c r="D12" s="127">
        <v>26</v>
      </c>
      <c r="E12" s="301">
        <f t="shared" si="0"/>
        <v>0.11872146118721461</v>
      </c>
      <c r="F12" s="127">
        <v>52</v>
      </c>
      <c r="G12" s="131"/>
      <c r="H12" s="131"/>
    </row>
    <row r="13" spans="2:10" ht="15.75" x14ac:dyDescent="0.25">
      <c r="B13" s="63" t="s">
        <v>163</v>
      </c>
      <c r="C13" s="302" t="s">
        <v>808</v>
      </c>
      <c r="D13" s="302" t="s">
        <v>808</v>
      </c>
      <c r="E13" s="302" t="s">
        <v>808</v>
      </c>
      <c r="F13" s="186">
        <v>648</v>
      </c>
      <c r="H13" s="131"/>
    </row>
    <row r="14" spans="2:10" ht="15.75" x14ac:dyDescent="0.25">
      <c r="B14" s="63"/>
      <c r="C14" s="126"/>
      <c r="D14" s="127"/>
      <c r="E14" s="301"/>
      <c r="F14" s="127"/>
      <c r="H14" s="131"/>
    </row>
    <row r="15" spans="2:10" ht="15.75" x14ac:dyDescent="0.25">
      <c r="B15" s="143" t="s">
        <v>164</v>
      </c>
      <c r="C15" s="144">
        <v>3701</v>
      </c>
      <c r="D15" s="191">
        <v>1091</v>
      </c>
      <c r="E15" s="303">
        <f>D15/C15</f>
        <v>0.29478519319102947</v>
      </c>
      <c r="F15" s="304" t="s">
        <v>165</v>
      </c>
      <c r="G15" s="131"/>
      <c r="H15" s="150"/>
    </row>
    <row r="16" spans="2:10" ht="15.75" x14ac:dyDescent="0.25">
      <c r="B16" s="171"/>
      <c r="C16" s="171"/>
      <c r="D16" s="280"/>
      <c r="E16" s="280"/>
      <c r="F16" s="280"/>
      <c r="G16" s="131"/>
      <c r="H16" s="131"/>
    </row>
    <row r="17" spans="2:14" ht="15.75" x14ac:dyDescent="0.25">
      <c r="B17" s="90" t="s">
        <v>69</v>
      </c>
      <c r="C17" s="256"/>
      <c r="D17" s="131"/>
      <c r="E17" s="131"/>
      <c r="F17" s="131"/>
      <c r="G17" s="131"/>
      <c r="H17" s="131"/>
      <c r="I17" s="131"/>
      <c r="J17" s="94"/>
    </row>
    <row r="18" spans="2:14" ht="15.75" x14ac:dyDescent="0.25">
      <c r="B18" s="256"/>
      <c r="C18" s="256"/>
      <c r="D18" s="131"/>
      <c r="E18" s="131"/>
      <c r="F18" s="131"/>
      <c r="G18" s="131"/>
      <c r="H18" s="131"/>
      <c r="I18" s="131"/>
      <c r="J18" s="94"/>
    </row>
    <row r="19" spans="2:14" ht="31.5" customHeight="1" x14ac:dyDescent="0.25">
      <c r="B19" s="1436" t="s">
        <v>12</v>
      </c>
      <c r="C19" s="1436"/>
      <c r="D19" s="1436"/>
      <c r="E19" s="1436"/>
      <c r="F19" s="1436"/>
      <c r="G19" s="305"/>
      <c r="H19" s="305"/>
      <c r="I19" s="305"/>
      <c r="J19" s="305"/>
      <c r="K19" s="305"/>
      <c r="L19" s="305"/>
      <c r="M19" s="305"/>
      <c r="N19" s="305"/>
    </row>
    <row r="20" spans="2:14" ht="15.75" x14ac:dyDescent="0.25">
      <c r="B20" s="306"/>
      <c r="C20" s="256"/>
      <c r="D20" s="131"/>
      <c r="E20" s="131"/>
      <c r="F20" s="131"/>
      <c r="G20" s="131"/>
      <c r="H20" s="131"/>
      <c r="I20" s="131"/>
      <c r="J20" s="94"/>
    </row>
    <row r="21" spans="2:14" ht="15.75" x14ac:dyDescent="0.25">
      <c r="B21" s="256"/>
      <c r="C21" s="256"/>
      <c r="D21" s="131"/>
      <c r="E21" s="131"/>
      <c r="F21" s="131"/>
      <c r="G21" s="131"/>
      <c r="H21" s="131"/>
      <c r="I21" s="131"/>
      <c r="J21" s="94"/>
    </row>
    <row r="22" spans="2:14" ht="15.75" x14ac:dyDescent="0.25">
      <c r="B22" s="307" t="s">
        <v>166</v>
      </c>
      <c r="C22" s="256"/>
      <c r="D22" s="131"/>
      <c r="E22" s="131"/>
      <c r="F22" s="131"/>
      <c r="G22" s="131"/>
      <c r="H22" s="131"/>
      <c r="I22" s="131"/>
      <c r="J22" s="94"/>
    </row>
    <row r="23" spans="2:14" ht="15.75" x14ac:dyDescent="0.25">
      <c r="D23" s="1490" t="s">
        <v>167</v>
      </c>
      <c r="E23" s="1490"/>
      <c r="F23" s="1490"/>
      <c r="G23" s="1490"/>
      <c r="H23" s="1490"/>
      <c r="I23" s="1490"/>
      <c r="J23" s="1490"/>
    </row>
    <row r="24" spans="2:14" ht="47.25" x14ac:dyDescent="0.25">
      <c r="B24" s="248"/>
      <c r="C24" s="308" t="s">
        <v>158</v>
      </c>
      <c r="D24" s="309" t="s">
        <v>168</v>
      </c>
      <c r="E24" s="299" t="s">
        <v>31</v>
      </c>
      <c r="F24" s="299" t="s">
        <v>32</v>
      </c>
      <c r="G24" s="299" t="s">
        <v>33</v>
      </c>
      <c r="H24" s="299" t="s">
        <v>34</v>
      </c>
      <c r="I24" s="299" t="s">
        <v>37</v>
      </c>
      <c r="J24" s="299" t="s">
        <v>38</v>
      </c>
    </row>
    <row r="25" spans="2:14" ht="15.75" x14ac:dyDescent="0.25">
      <c r="B25" s="118"/>
      <c r="C25" s="310"/>
      <c r="D25" s="256"/>
      <c r="E25" s="166"/>
      <c r="F25" s="166"/>
      <c r="G25" s="166"/>
      <c r="H25" s="166"/>
      <c r="I25" s="166"/>
      <c r="J25" s="166"/>
    </row>
    <row r="26" spans="2:14" ht="15.75" x14ac:dyDescent="0.25">
      <c r="B26" s="58" t="s">
        <v>162</v>
      </c>
      <c r="C26" s="310"/>
      <c r="D26" s="256"/>
      <c r="E26" s="166"/>
      <c r="F26" s="166"/>
      <c r="G26" s="166"/>
      <c r="H26" s="166"/>
      <c r="I26" s="166"/>
      <c r="J26" s="166"/>
    </row>
    <row r="27" spans="2:14" ht="15.75" x14ac:dyDescent="0.25">
      <c r="B27" s="63" t="s">
        <v>31</v>
      </c>
      <c r="C27" s="311">
        <v>151</v>
      </c>
      <c r="D27" s="312">
        <v>7</v>
      </c>
      <c r="E27" s="178"/>
      <c r="F27" s="313">
        <v>26</v>
      </c>
      <c r="G27" s="127">
        <v>11</v>
      </c>
      <c r="H27" s="127">
        <v>75</v>
      </c>
      <c r="I27" s="127">
        <v>10</v>
      </c>
      <c r="J27" s="127">
        <v>7</v>
      </c>
    </row>
    <row r="28" spans="2:14" ht="15.75" x14ac:dyDescent="0.25">
      <c r="B28" s="63" t="s">
        <v>32</v>
      </c>
      <c r="C28" s="311">
        <v>75</v>
      </c>
      <c r="D28" s="312">
        <v>2</v>
      </c>
      <c r="E28" s="127">
        <v>1</v>
      </c>
      <c r="F28" s="178"/>
      <c r="G28" s="127">
        <v>7</v>
      </c>
      <c r="H28" s="127">
        <v>2</v>
      </c>
      <c r="I28" s="127">
        <v>4</v>
      </c>
      <c r="J28" s="127">
        <v>2</v>
      </c>
    </row>
    <row r="29" spans="2:14" ht="15.75" x14ac:dyDescent="0.25">
      <c r="B29" s="63" t="s">
        <v>33</v>
      </c>
      <c r="C29" s="311">
        <v>43</v>
      </c>
      <c r="D29" s="312">
        <v>2</v>
      </c>
      <c r="E29" s="127">
        <v>1</v>
      </c>
      <c r="F29" s="313">
        <v>2</v>
      </c>
      <c r="G29" s="178"/>
      <c r="H29" s="127">
        <v>0</v>
      </c>
      <c r="I29" s="127">
        <v>9</v>
      </c>
      <c r="J29" s="127">
        <v>1</v>
      </c>
    </row>
    <row r="30" spans="2:14" ht="15.75" x14ac:dyDescent="0.25">
      <c r="B30" s="63" t="s">
        <v>34</v>
      </c>
      <c r="C30" s="311">
        <v>2475</v>
      </c>
      <c r="D30" s="312">
        <v>271</v>
      </c>
      <c r="E30" s="127">
        <v>54</v>
      </c>
      <c r="F30" s="313">
        <v>32</v>
      </c>
      <c r="G30" s="127">
        <v>70</v>
      </c>
      <c r="H30" s="178"/>
      <c r="I30" s="127">
        <v>217</v>
      </c>
      <c r="J30" s="127">
        <v>41</v>
      </c>
    </row>
    <row r="31" spans="2:14" ht="15.75" x14ac:dyDescent="0.25">
      <c r="B31" s="63" t="s">
        <v>37</v>
      </c>
      <c r="C31" s="311">
        <v>738</v>
      </c>
      <c r="D31" s="312">
        <v>361</v>
      </c>
      <c r="E31" s="127">
        <v>0</v>
      </c>
      <c r="F31" s="313">
        <v>8</v>
      </c>
      <c r="G31" s="127">
        <v>304</v>
      </c>
      <c r="H31" s="127">
        <v>11</v>
      </c>
      <c r="I31" s="178"/>
      <c r="J31" s="127">
        <v>1</v>
      </c>
    </row>
    <row r="32" spans="2:14" ht="15.75" x14ac:dyDescent="0.25">
      <c r="B32" s="63" t="s">
        <v>38</v>
      </c>
      <c r="C32" s="311">
        <v>219</v>
      </c>
      <c r="D32" s="312">
        <v>5</v>
      </c>
      <c r="E32" s="127">
        <v>0</v>
      </c>
      <c r="F32" s="313">
        <v>4</v>
      </c>
      <c r="G32" s="127">
        <v>5</v>
      </c>
      <c r="H32" s="127">
        <v>15</v>
      </c>
      <c r="I32" s="127">
        <v>3</v>
      </c>
      <c r="J32" s="178"/>
    </row>
    <row r="33" spans="2:14" ht="15.75" x14ac:dyDescent="0.25">
      <c r="B33" s="63"/>
      <c r="C33" s="314"/>
      <c r="D33" s="131"/>
      <c r="E33" s="127"/>
      <c r="F33" s="313"/>
      <c r="G33" s="127"/>
      <c r="H33" s="127"/>
      <c r="I33" s="127"/>
      <c r="J33" s="127"/>
    </row>
    <row r="34" spans="2:14" ht="15.75" x14ac:dyDescent="0.25">
      <c r="B34" s="143" t="s">
        <v>164</v>
      </c>
      <c r="C34" s="315">
        <v>3701</v>
      </c>
      <c r="D34" s="192">
        <f>SUM(D27:D32)</f>
        <v>648</v>
      </c>
      <c r="E34" s="191">
        <f>SUM(E28:E33)</f>
        <v>56</v>
      </c>
      <c r="F34" s="316">
        <f>SUM(F27:F33)</f>
        <v>72</v>
      </c>
      <c r="G34" s="191">
        <f>SUM(G27:G32)</f>
        <v>397</v>
      </c>
      <c r="H34" s="191">
        <f>SUM(H27:H32)</f>
        <v>103</v>
      </c>
      <c r="I34" s="191">
        <f>SUM(I27:I32)</f>
        <v>243</v>
      </c>
      <c r="J34" s="191">
        <f>SUM(J27:J33)</f>
        <v>52</v>
      </c>
    </row>
    <row r="35" spans="2:14" ht="15.75" x14ac:dyDescent="0.25">
      <c r="B35" s="171"/>
      <c r="C35" s="317"/>
      <c r="D35" s="271"/>
      <c r="E35" s="280"/>
      <c r="F35" s="280"/>
      <c r="G35" s="280"/>
      <c r="H35" s="280"/>
      <c r="I35" s="280"/>
      <c r="J35" s="280"/>
    </row>
    <row r="36" spans="2:14" ht="15.75" x14ac:dyDescent="0.25">
      <c r="B36" s="90" t="s">
        <v>69</v>
      </c>
      <c r="C36" s="256"/>
      <c r="D36" s="131"/>
      <c r="E36" s="131"/>
      <c r="F36" s="131"/>
      <c r="G36" s="131"/>
      <c r="H36" s="131"/>
      <c r="I36" s="131"/>
      <c r="J36" s="94"/>
    </row>
    <row r="37" spans="2:14" ht="15.75" x14ac:dyDescent="0.25">
      <c r="C37" s="256"/>
      <c r="D37" s="131"/>
      <c r="E37" s="131"/>
      <c r="F37" s="131"/>
      <c r="G37" s="131"/>
      <c r="H37" s="131"/>
      <c r="I37" s="131"/>
      <c r="J37" s="94"/>
    </row>
    <row r="38" spans="2:14" ht="22.5" customHeight="1" x14ac:dyDescent="0.25">
      <c r="B38" s="1432" t="s">
        <v>12</v>
      </c>
      <c r="C38" s="1432"/>
      <c r="D38" s="1432"/>
      <c r="E38" s="1432"/>
      <c r="F38" s="1432"/>
      <c r="G38" s="1432"/>
      <c r="H38" s="1432"/>
      <c r="I38" s="1432"/>
      <c r="J38" s="1432"/>
      <c r="K38" s="305"/>
      <c r="L38" s="305"/>
      <c r="M38" s="305"/>
      <c r="N38" s="305"/>
    </row>
    <row r="39" spans="2:14" ht="15.75" x14ac:dyDescent="0.25">
      <c r="B39" s="256"/>
      <c r="C39" s="256"/>
      <c r="D39" s="131"/>
      <c r="E39" s="131"/>
      <c r="F39" s="131"/>
      <c r="G39" s="131"/>
      <c r="H39" s="131"/>
      <c r="I39" s="131"/>
      <c r="J39" s="94"/>
    </row>
    <row r="40" spans="2:14" ht="15.75" x14ac:dyDescent="0.25">
      <c r="C40" s="256"/>
    </row>
    <row r="41" spans="2:14" ht="15.75" x14ac:dyDescent="0.25">
      <c r="B41" s="256"/>
      <c r="C41" s="256"/>
    </row>
    <row r="42" spans="2:14" ht="15.75" x14ac:dyDescent="0.25">
      <c r="B42" s="256"/>
      <c r="C42" s="256"/>
    </row>
    <row r="43" spans="2:14" ht="15.75" x14ac:dyDescent="0.25">
      <c r="B43" s="256"/>
      <c r="C43" s="256"/>
    </row>
    <row r="44" spans="2:14" ht="15.75" x14ac:dyDescent="0.25">
      <c r="C44" s="90"/>
    </row>
    <row r="46" spans="2:14" ht="15.75" customHeight="1" x14ac:dyDescent="0.25">
      <c r="B46" s="318"/>
      <c r="C46" s="318"/>
    </row>
    <row r="48" spans="2:14" ht="15.75" x14ac:dyDescent="0.25">
      <c r="B48" s="256"/>
    </row>
  </sheetData>
  <mergeCells count="4">
    <mergeCell ref="B1:F1"/>
    <mergeCell ref="B19:F19"/>
    <mergeCell ref="D23:J23"/>
    <mergeCell ref="B38:J38"/>
  </mergeCells>
  <pageMargins left="0.25" right="0.25"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workbookViewId="0">
      <selection activeCell="A2" sqref="A2"/>
    </sheetView>
  </sheetViews>
  <sheetFormatPr defaultRowHeight="15" x14ac:dyDescent="0.25"/>
  <sheetData>
    <row r="1" spans="1:27" x14ac:dyDescent="0.25">
      <c r="A1" s="33" t="s">
        <v>8</v>
      </c>
    </row>
    <row r="3" spans="1:27" s="45" customFormat="1" ht="15.75" customHeight="1" x14ac:dyDescent="0.25">
      <c r="A3" s="44" t="s">
        <v>9</v>
      </c>
      <c r="B3" s="44"/>
      <c r="C3" s="44"/>
      <c r="D3" s="44"/>
      <c r="E3" s="44"/>
      <c r="F3" s="44"/>
      <c r="G3" s="44"/>
      <c r="H3" s="44"/>
      <c r="I3" s="44"/>
      <c r="J3" s="44"/>
      <c r="K3" s="44"/>
      <c r="L3" s="44"/>
      <c r="M3" s="44"/>
      <c r="N3" s="44"/>
    </row>
    <row r="4" spans="1:27" s="45" customFormat="1" ht="15.75" customHeight="1" x14ac:dyDescent="0.25">
      <c r="A4" s="44" t="s">
        <v>10</v>
      </c>
      <c r="B4" s="44"/>
      <c r="C4" s="44"/>
      <c r="D4" s="44"/>
      <c r="E4" s="44"/>
      <c r="F4" s="44"/>
      <c r="G4" s="44"/>
      <c r="H4" s="44"/>
      <c r="I4" s="44"/>
      <c r="J4" s="44"/>
      <c r="K4" s="44"/>
      <c r="L4" s="44"/>
      <c r="M4" s="44"/>
      <c r="N4" s="44"/>
    </row>
    <row r="5" spans="1:27" s="45" customFormat="1" ht="15.75" customHeight="1" x14ac:dyDescent="0.25">
      <c r="A5" s="44" t="s">
        <v>11</v>
      </c>
      <c r="B5" s="44"/>
      <c r="C5" s="44"/>
      <c r="D5" s="44"/>
      <c r="E5" s="44"/>
      <c r="F5" s="44"/>
      <c r="G5" s="44"/>
      <c r="H5" s="44"/>
      <c r="I5" s="44"/>
      <c r="J5" s="44"/>
      <c r="K5" s="44"/>
      <c r="L5" s="44"/>
      <c r="M5" s="44"/>
      <c r="N5" s="44"/>
    </row>
    <row r="6" spans="1:27" s="45" customFormat="1" ht="15.75" customHeight="1" x14ac:dyDescent="0.25">
      <c r="A6" t="s">
        <v>12</v>
      </c>
      <c r="B6" s="46"/>
      <c r="C6" s="46"/>
      <c r="D6" s="46"/>
      <c r="E6" s="46"/>
      <c r="F6" s="46"/>
      <c r="G6" s="46"/>
      <c r="H6" s="46"/>
      <c r="I6" s="46"/>
      <c r="J6" s="46"/>
      <c r="K6" s="46"/>
      <c r="L6" s="46"/>
      <c r="M6" s="46"/>
      <c r="N6" s="46"/>
    </row>
    <row r="8" spans="1:27" x14ac:dyDescent="0.25">
      <c r="A8" s="47" t="s">
        <v>13</v>
      </c>
    </row>
    <row r="9" spans="1:27" x14ac:dyDescent="0.25">
      <c r="A9" s="1415" t="s">
        <v>14</v>
      </c>
      <c r="B9" s="1415"/>
      <c r="C9" s="1415"/>
      <c r="D9" s="1415"/>
      <c r="E9" s="1415"/>
      <c r="F9" s="1415"/>
      <c r="G9" s="1415"/>
      <c r="H9" s="1415"/>
      <c r="I9" s="1415"/>
      <c r="J9" s="1415"/>
      <c r="K9" s="1415"/>
      <c r="L9" s="1415"/>
      <c r="M9" s="1415"/>
      <c r="N9" s="1415"/>
      <c r="O9" s="1415"/>
      <c r="P9" s="1415"/>
      <c r="Q9" s="1415"/>
      <c r="R9" s="1415"/>
      <c r="S9" s="1415"/>
      <c r="T9" s="1415"/>
      <c r="U9" s="1415"/>
      <c r="V9" s="1415"/>
      <c r="W9" s="1415"/>
      <c r="X9" s="1415"/>
      <c r="Y9" s="1415"/>
      <c r="Z9" s="1415"/>
      <c r="AA9" s="1415"/>
    </row>
    <row r="10" spans="1:27" x14ac:dyDescent="0.25">
      <c r="A10" s="1415"/>
      <c r="B10" s="1415"/>
      <c r="C10" s="1415"/>
      <c r="D10" s="1415"/>
      <c r="E10" s="1415"/>
      <c r="F10" s="1415"/>
      <c r="G10" s="1415"/>
      <c r="H10" s="1415"/>
      <c r="I10" s="1415"/>
      <c r="J10" s="1415"/>
      <c r="K10" s="1415"/>
      <c r="L10" s="1415"/>
      <c r="M10" s="1415"/>
      <c r="N10" s="1415"/>
      <c r="O10" s="1415"/>
      <c r="P10" s="1415"/>
      <c r="Q10" s="1415"/>
      <c r="R10" s="1415"/>
      <c r="S10" s="1415"/>
      <c r="T10" s="1415"/>
      <c r="U10" s="1415"/>
      <c r="V10" s="1415"/>
      <c r="W10" s="1415"/>
      <c r="X10" s="1415"/>
      <c r="Y10" s="1415"/>
      <c r="Z10" s="1415"/>
      <c r="AA10" s="1415"/>
    </row>
    <row r="11" spans="1:27" x14ac:dyDescent="0.25">
      <c r="A11" s="1415"/>
      <c r="B11" s="1415"/>
      <c r="C11" s="1415"/>
      <c r="D11" s="1415"/>
      <c r="E11" s="1415"/>
      <c r="F11" s="1415"/>
      <c r="G11" s="1415"/>
      <c r="H11" s="1415"/>
      <c r="I11" s="1415"/>
      <c r="J11" s="1415"/>
      <c r="K11" s="1415"/>
      <c r="L11" s="1415"/>
      <c r="M11" s="1415"/>
      <c r="N11" s="1415"/>
      <c r="O11" s="1415"/>
      <c r="P11" s="1415"/>
      <c r="Q11" s="1415"/>
      <c r="R11" s="1415"/>
      <c r="S11" s="1415"/>
      <c r="T11" s="1415"/>
      <c r="U11" s="1415"/>
      <c r="V11" s="1415"/>
      <c r="W11" s="1415"/>
      <c r="X11" s="1415"/>
      <c r="Y11" s="1415"/>
      <c r="Z11" s="1415"/>
      <c r="AA11" s="1415"/>
    </row>
  </sheetData>
  <mergeCells count="1">
    <mergeCell ref="A9:AA11"/>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68"/>
  <sheetViews>
    <sheetView workbookViewId="0">
      <selection activeCell="A2" sqref="A2"/>
    </sheetView>
  </sheetViews>
  <sheetFormatPr defaultRowHeight="15" x14ac:dyDescent="0.25"/>
  <cols>
    <col min="1" max="1" width="31.5703125" customWidth="1"/>
    <col min="2" max="2" width="14.42578125" customWidth="1"/>
    <col min="3" max="5" width="15.7109375" customWidth="1"/>
    <col min="7" max="7" width="20.140625" bestFit="1" customWidth="1"/>
    <col min="15" max="15" width="21" bestFit="1" customWidth="1"/>
  </cols>
  <sheetData>
    <row r="1" spans="1:5" ht="53.25" customHeight="1" x14ac:dyDescent="0.25">
      <c r="A1" s="1491" t="s">
        <v>169</v>
      </c>
      <c r="B1" s="1491"/>
      <c r="C1" s="1491"/>
      <c r="D1" s="1491"/>
      <c r="E1" s="1491"/>
    </row>
    <row r="2" spans="1:5" ht="15.75" x14ac:dyDescent="0.25">
      <c r="A2" s="319"/>
      <c r="B2" s="320"/>
      <c r="C2" s="320"/>
      <c r="D2" s="320"/>
      <c r="E2" s="320"/>
    </row>
    <row r="3" spans="1:5" ht="63" x14ac:dyDescent="0.25">
      <c r="A3" s="321" t="s">
        <v>170</v>
      </c>
      <c r="B3" s="322" t="s">
        <v>171</v>
      </c>
      <c r="C3" s="323" t="s">
        <v>172</v>
      </c>
      <c r="D3" s="323" t="s">
        <v>173</v>
      </c>
      <c r="E3" s="322" t="s">
        <v>174</v>
      </c>
    </row>
    <row r="4" spans="1:5" ht="15.75" x14ac:dyDescent="0.25">
      <c r="A4" s="324" t="s">
        <v>175</v>
      </c>
      <c r="B4" s="325">
        <v>100</v>
      </c>
      <c r="C4" s="326">
        <v>0.53</v>
      </c>
      <c r="D4" s="327">
        <v>0.42</v>
      </c>
      <c r="E4" s="328">
        <v>0.05</v>
      </c>
    </row>
    <row r="5" spans="1:5" ht="15.75" x14ac:dyDescent="0.25">
      <c r="A5" s="329" t="s">
        <v>176</v>
      </c>
      <c r="B5" s="330">
        <v>139</v>
      </c>
      <c r="C5" s="326">
        <v>0.66187050359712229</v>
      </c>
      <c r="D5" s="331">
        <v>0.31654676258992803</v>
      </c>
      <c r="E5" s="332">
        <v>2.1582733812949641E-2</v>
      </c>
    </row>
    <row r="6" spans="1:5" ht="15.75" x14ac:dyDescent="0.25">
      <c r="A6" s="329" t="s">
        <v>177</v>
      </c>
      <c r="B6" s="330">
        <v>68</v>
      </c>
      <c r="C6" s="326">
        <v>0.73529411764705888</v>
      </c>
      <c r="D6" s="331">
        <v>0.26470588235294118</v>
      </c>
      <c r="E6" s="332">
        <v>0</v>
      </c>
    </row>
    <row r="7" spans="1:5" ht="15.75" x14ac:dyDescent="0.25">
      <c r="A7" s="329" t="s">
        <v>178</v>
      </c>
      <c r="B7" s="330">
        <v>68</v>
      </c>
      <c r="C7" s="326">
        <v>0.75</v>
      </c>
      <c r="D7" s="331">
        <v>0.14705882352941177</v>
      </c>
      <c r="E7" s="332">
        <v>0.10294117647058823</v>
      </c>
    </row>
    <row r="8" spans="1:5" ht="15.75" x14ac:dyDescent="0.25">
      <c r="A8" s="329" t="s">
        <v>179</v>
      </c>
      <c r="B8" s="330">
        <v>20</v>
      </c>
      <c r="C8" s="326">
        <v>0.75</v>
      </c>
      <c r="D8" s="333">
        <v>0.25</v>
      </c>
      <c r="E8" s="332">
        <v>0</v>
      </c>
    </row>
    <row r="9" spans="1:5" ht="15.75" x14ac:dyDescent="0.25">
      <c r="A9" s="329" t="s">
        <v>180</v>
      </c>
      <c r="B9" s="330">
        <v>77</v>
      </c>
      <c r="C9" s="326">
        <v>0.58441558441558439</v>
      </c>
      <c r="D9" s="331">
        <v>0.25974025974025972</v>
      </c>
      <c r="E9" s="332">
        <v>0.15584415584415584</v>
      </c>
    </row>
    <row r="10" spans="1:5" ht="15.75" x14ac:dyDescent="0.25">
      <c r="A10" s="329" t="s">
        <v>181</v>
      </c>
      <c r="B10" s="330">
        <v>60</v>
      </c>
      <c r="C10" s="326">
        <v>0.48333333333333334</v>
      </c>
      <c r="D10" s="331">
        <v>0.48333333333333334</v>
      </c>
      <c r="E10" s="332">
        <v>3.3333333333333333E-2</v>
      </c>
    </row>
    <row r="11" spans="1:5" ht="15.75" x14ac:dyDescent="0.25">
      <c r="A11" s="329" t="s">
        <v>182</v>
      </c>
      <c r="B11" s="330">
        <v>40</v>
      </c>
      <c r="C11" s="326">
        <v>0.75</v>
      </c>
      <c r="D11" s="333">
        <v>0.17499999999999999</v>
      </c>
      <c r="E11" s="332">
        <v>7.4999999999999997E-2</v>
      </c>
    </row>
    <row r="12" spans="1:5" ht="15.75" x14ac:dyDescent="0.25">
      <c r="A12" s="329" t="s">
        <v>183</v>
      </c>
      <c r="B12" s="330">
        <v>49</v>
      </c>
      <c r="C12" s="326">
        <v>0.40816326530612246</v>
      </c>
      <c r="D12" s="331">
        <v>0.38775510204081631</v>
      </c>
      <c r="E12" s="332">
        <v>0.20408163265306123</v>
      </c>
    </row>
    <row r="13" spans="1:5" ht="15.75" x14ac:dyDescent="0.25">
      <c r="A13" s="329" t="s">
        <v>184</v>
      </c>
      <c r="B13" s="330">
        <v>49</v>
      </c>
      <c r="C13" s="326">
        <v>0.63265306122448983</v>
      </c>
      <c r="D13" s="331">
        <v>0.30612244897959184</v>
      </c>
      <c r="E13" s="332">
        <v>6.1224489795918366E-2</v>
      </c>
    </row>
    <row r="14" spans="1:5" ht="15.75" x14ac:dyDescent="0.25">
      <c r="A14" s="329" t="s">
        <v>185</v>
      </c>
      <c r="B14" s="330">
        <v>26</v>
      </c>
      <c r="C14" s="334">
        <v>0.46153846153846156</v>
      </c>
      <c r="D14" s="331">
        <v>0.42307692307692307</v>
      </c>
      <c r="E14" s="332">
        <v>0.11538461538461539</v>
      </c>
    </row>
    <row r="15" spans="1:5" ht="15.75" x14ac:dyDescent="0.25">
      <c r="A15" s="329" t="s">
        <v>186</v>
      </c>
      <c r="B15" s="330">
        <v>210</v>
      </c>
      <c r="C15" s="326">
        <v>0.41904761904761906</v>
      </c>
      <c r="D15" s="331">
        <v>0.48571428571428571</v>
      </c>
      <c r="E15" s="335">
        <v>9.5238095238095233E-2</v>
      </c>
    </row>
    <row r="16" spans="1:5" ht="15.75" x14ac:dyDescent="0.25">
      <c r="A16" s="329" t="s">
        <v>187</v>
      </c>
      <c r="B16" s="330">
        <v>67</v>
      </c>
      <c r="C16" s="326">
        <v>0.79104477611940294</v>
      </c>
      <c r="D16" s="331">
        <v>0.20895522388059701</v>
      </c>
      <c r="E16" s="332">
        <v>0</v>
      </c>
    </row>
    <row r="17" spans="1:5" ht="15.75" x14ac:dyDescent="0.25">
      <c r="A17" s="329" t="s">
        <v>188</v>
      </c>
      <c r="B17" s="330">
        <v>147</v>
      </c>
      <c r="C17" s="326">
        <v>0.72108843537414968</v>
      </c>
      <c r="D17" s="331">
        <v>0.24489795918367346</v>
      </c>
      <c r="E17" s="332">
        <v>3.4013605442176874E-2</v>
      </c>
    </row>
    <row r="18" spans="1:5" ht="15.75" x14ac:dyDescent="0.25">
      <c r="A18" s="329" t="s">
        <v>189</v>
      </c>
      <c r="B18" s="330">
        <v>221</v>
      </c>
      <c r="C18" s="326">
        <v>0.43438914027149322</v>
      </c>
      <c r="D18" s="331">
        <v>0.43891402714932126</v>
      </c>
      <c r="E18" s="335">
        <v>0.12669683257918551</v>
      </c>
    </row>
    <row r="19" spans="1:5" ht="15.75" x14ac:dyDescent="0.25">
      <c r="A19" s="329" t="s">
        <v>190</v>
      </c>
      <c r="B19" s="330">
        <v>189</v>
      </c>
      <c r="C19" s="326">
        <v>0.76190476190476186</v>
      </c>
      <c r="D19" s="331">
        <v>0.15873015873015872</v>
      </c>
      <c r="E19" s="335">
        <v>7.9365079365079361E-2</v>
      </c>
    </row>
    <row r="20" spans="1:5" ht="15.75" x14ac:dyDescent="0.25">
      <c r="A20" s="329" t="s">
        <v>191</v>
      </c>
      <c r="B20" s="330">
        <v>22</v>
      </c>
      <c r="C20" s="334">
        <v>0.54545454545454541</v>
      </c>
      <c r="D20" s="333">
        <v>0.31818181818181818</v>
      </c>
      <c r="E20" s="332">
        <v>0.13636363636363635</v>
      </c>
    </row>
    <row r="21" spans="1:5" ht="15.75" x14ac:dyDescent="0.25">
      <c r="A21" s="329" t="s">
        <v>192</v>
      </c>
      <c r="B21" s="330">
        <v>51</v>
      </c>
      <c r="C21" s="326">
        <v>0.5490196078431373</v>
      </c>
      <c r="D21" s="331">
        <v>0.33333333333333331</v>
      </c>
      <c r="E21" s="332">
        <v>0.11764705882352941</v>
      </c>
    </row>
    <row r="22" spans="1:5" ht="15.75" x14ac:dyDescent="0.25">
      <c r="A22" s="329" t="s">
        <v>193</v>
      </c>
      <c r="B22" s="330">
        <v>53</v>
      </c>
      <c r="C22" s="326">
        <v>0.41509433962264153</v>
      </c>
      <c r="D22" s="331">
        <v>0.32075471698113206</v>
      </c>
      <c r="E22" s="335">
        <v>0.26415094339622641</v>
      </c>
    </row>
    <row r="23" spans="1:5" ht="15.75" x14ac:dyDescent="0.25">
      <c r="A23" s="329" t="s">
        <v>194</v>
      </c>
      <c r="B23" s="330">
        <v>23</v>
      </c>
      <c r="C23" s="326">
        <v>0.86956521739130432</v>
      </c>
      <c r="D23" s="333">
        <v>4.3478260869565216E-2</v>
      </c>
      <c r="E23" s="332">
        <v>8.6956521739130432E-2</v>
      </c>
    </row>
    <row r="24" spans="1:5" ht="15.75" x14ac:dyDescent="0.25">
      <c r="A24" s="329" t="s">
        <v>195</v>
      </c>
      <c r="B24" s="330">
        <v>60</v>
      </c>
      <c r="C24" s="326">
        <v>0.68333333333333335</v>
      </c>
      <c r="D24" s="331">
        <v>0.23333333333333334</v>
      </c>
      <c r="E24" s="332">
        <v>8.3333333333333329E-2</v>
      </c>
    </row>
    <row r="25" spans="1:5" ht="15.75" x14ac:dyDescent="0.25">
      <c r="A25" s="329" t="s">
        <v>196</v>
      </c>
      <c r="B25" s="330">
        <v>124</v>
      </c>
      <c r="C25" s="326">
        <v>0.66129032258064513</v>
      </c>
      <c r="D25" s="331">
        <v>0.29838709677419356</v>
      </c>
      <c r="E25" s="332">
        <v>4.0322580645161289E-2</v>
      </c>
    </row>
    <row r="26" spans="1:5" ht="15.75" x14ac:dyDescent="0.25">
      <c r="A26" s="329" t="s">
        <v>197</v>
      </c>
      <c r="B26" s="330">
        <v>21</v>
      </c>
      <c r="C26" s="326">
        <v>0.95238095238095233</v>
      </c>
      <c r="D26" s="333">
        <v>4.7619047619047616E-2</v>
      </c>
      <c r="E26" s="332">
        <v>0</v>
      </c>
    </row>
    <row r="27" spans="1:5" ht="15.75" x14ac:dyDescent="0.25">
      <c r="A27" s="329" t="s">
        <v>198</v>
      </c>
      <c r="B27" s="330">
        <v>86</v>
      </c>
      <c r="C27" s="326">
        <v>0.55813953488372092</v>
      </c>
      <c r="D27" s="331">
        <v>0.39534883720930197</v>
      </c>
      <c r="E27" s="332">
        <v>4.6511627906976744E-2</v>
      </c>
    </row>
    <row r="28" spans="1:5" ht="15.75" x14ac:dyDescent="0.25">
      <c r="A28" s="329" t="s">
        <v>199</v>
      </c>
      <c r="B28" s="330">
        <v>67</v>
      </c>
      <c r="C28" s="326">
        <v>0.43283582089552236</v>
      </c>
      <c r="D28" s="331">
        <v>0.44776119402985076</v>
      </c>
      <c r="E28" s="332">
        <v>0.11940298507462686</v>
      </c>
    </row>
    <row r="29" spans="1:5" ht="15.75" x14ac:dyDescent="0.25">
      <c r="A29" s="329" t="s">
        <v>200</v>
      </c>
      <c r="B29" s="330">
        <v>69</v>
      </c>
      <c r="C29" s="326">
        <v>0.6811594202898551</v>
      </c>
      <c r="D29" s="331">
        <v>0.17391304347826086</v>
      </c>
      <c r="E29" s="332">
        <v>0.14492753623188406</v>
      </c>
    </row>
    <row r="30" spans="1:5" ht="15.75" x14ac:dyDescent="0.25">
      <c r="A30" s="329" t="s">
        <v>201</v>
      </c>
      <c r="B30" s="330">
        <v>29</v>
      </c>
      <c r="C30" s="326">
        <v>0.75862068965517238</v>
      </c>
      <c r="D30" s="333">
        <v>0.13793103448275862</v>
      </c>
      <c r="E30" s="332">
        <v>0.10344827586206896</v>
      </c>
    </row>
    <row r="31" spans="1:5" ht="15.75" x14ac:dyDescent="0.25">
      <c r="A31" s="329" t="s">
        <v>202</v>
      </c>
      <c r="B31" s="330">
        <v>51</v>
      </c>
      <c r="C31" s="326">
        <v>0.72549019607843135</v>
      </c>
      <c r="D31" s="333">
        <v>0.19607843137254902</v>
      </c>
      <c r="E31" s="332">
        <v>7.8431372549019607E-2</v>
      </c>
    </row>
    <row r="32" spans="1:5" ht="15.75" x14ac:dyDescent="0.25">
      <c r="A32" s="329" t="s">
        <v>203</v>
      </c>
      <c r="B32" s="330">
        <v>127</v>
      </c>
      <c r="C32" s="326">
        <v>0.55118110236220474</v>
      </c>
      <c r="D32" s="331">
        <v>0.37795275590551181</v>
      </c>
      <c r="E32" s="332">
        <v>7.0866141732283464E-2</v>
      </c>
    </row>
    <row r="33" spans="1:5" ht="15.75" x14ac:dyDescent="0.25">
      <c r="A33" s="329" t="s">
        <v>204</v>
      </c>
      <c r="B33" s="330">
        <v>46</v>
      </c>
      <c r="C33" s="326">
        <v>0.67391304347826086</v>
      </c>
      <c r="D33" s="331">
        <v>0.30434782608695654</v>
      </c>
      <c r="E33" s="332">
        <v>2.1739130434782608E-2</v>
      </c>
    </row>
    <row r="34" spans="1:5" ht="15.75" x14ac:dyDescent="0.25">
      <c r="A34" s="329" t="s">
        <v>205</v>
      </c>
      <c r="B34" s="330">
        <v>29</v>
      </c>
      <c r="C34" s="326">
        <v>0.62068965517241381</v>
      </c>
      <c r="D34" s="333">
        <v>0.34482758620689657</v>
      </c>
      <c r="E34" s="332">
        <v>3.4482758620689655E-2</v>
      </c>
    </row>
    <row r="35" spans="1:5" ht="15.75" x14ac:dyDescent="0.25">
      <c r="A35" s="329" t="s">
        <v>206</v>
      </c>
      <c r="B35" s="330">
        <v>87</v>
      </c>
      <c r="C35" s="326">
        <v>0.70114942528735635</v>
      </c>
      <c r="D35" s="331">
        <v>0.26436781609195403</v>
      </c>
      <c r="E35" s="332">
        <v>3.4482758620689655E-2</v>
      </c>
    </row>
    <row r="36" spans="1:5" ht="15.75" x14ac:dyDescent="0.25">
      <c r="A36" s="336" t="s">
        <v>120</v>
      </c>
      <c r="B36" s="337">
        <v>2474</v>
      </c>
      <c r="C36" s="338">
        <v>0.60711398544866613</v>
      </c>
      <c r="D36" s="339">
        <v>0.31447049312853681</v>
      </c>
      <c r="E36" s="340">
        <v>7.8415521422797091E-2</v>
      </c>
    </row>
    <row r="37" spans="1:5" ht="15.75" x14ac:dyDescent="0.25">
      <c r="A37" s="341"/>
      <c r="B37" s="341"/>
      <c r="C37" s="342"/>
      <c r="D37" s="343"/>
      <c r="E37" s="344"/>
    </row>
    <row r="38" spans="1:5" ht="15.75" x14ac:dyDescent="0.25">
      <c r="A38" s="255" t="s">
        <v>112</v>
      </c>
      <c r="B38" s="166"/>
      <c r="C38" s="63"/>
      <c r="D38" s="345"/>
      <c r="E38" s="346"/>
    </row>
    <row r="39" spans="1:5" ht="15.75" x14ac:dyDescent="0.25">
      <c r="A39" s="166" t="s">
        <v>113</v>
      </c>
      <c r="B39" s="127">
        <v>730</v>
      </c>
      <c r="C39" s="347">
        <v>0.45479452054794522</v>
      </c>
      <c r="D39" s="348">
        <v>0.44794520547945205</v>
      </c>
      <c r="E39" s="349">
        <v>9.7260273972602743E-2</v>
      </c>
    </row>
    <row r="40" spans="1:5" ht="15.75" x14ac:dyDescent="0.25">
      <c r="A40" s="166" t="s">
        <v>114</v>
      </c>
      <c r="B40" s="127">
        <v>794</v>
      </c>
      <c r="C40" s="347">
        <v>0.60453400503778343</v>
      </c>
      <c r="D40" s="348">
        <v>0.32997481108312343</v>
      </c>
      <c r="E40" s="349">
        <v>6.5491183879093195E-2</v>
      </c>
    </row>
    <row r="41" spans="1:5" ht="15.75" x14ac:dyDescent="0.25">
      <c r="A41" s="166" t="s">
        <v>115</v>
      </c>
      <c r="B41" s="127">
        <v>217</v>
      </c>
      <c r="C41" s="347">
        <v>0.62672811059907829</v>
      </c>
      <c r="D41" s="348">
        <v>0.29493087557603687</v>
      </c>
      <c r="E41" s="349">
        <v>7.8341013824884786E-2</v>
      </c>
    </row>
    <row r="42" spans="1:5" ht="15.75" x14ac:dyDescent="0.25">
      <c r="A42" s="166" t="s">
        <v>116</v>
      </c>
      <c r="B42" s="127">
        <v>86</v>
      </c>
      <c r="C42" s="347">
        <v>0.59302325581395354</v>
      </c>
      <c r="D42" s="348">
        <v>0.33720930232558138</v>
      </c>
      <c r="E42" s="350">
        <v>6.9767441860465115E-2</v>
      </c>
    </row>
    <row r="43" spans="1:5" ht="15.75" x14ac:dyDescent="0.25">
      <c r="A43" s="166" t="s">
        <v>117</v>
      </c>
      <c r="B43" s="127">
        <v>357</v>
      </c>
      <c r="C43" s="347">
        <v>0.70868347338935578</v>
      </c>
      <c r="D43" s="348">
        <v>0.21568627450980393</v>
      </c>
      <c r="E43" s="349">
        <v>7.5630252100840331E-2</v>
      </c>
    </row>
    <row r="44" spans="1:5" ht="15.75" x14ac:dyDescent="0.25">
      <c r="A44" s="166" t="s">
        <v>118</v>
      </c>
      <c r="B44" s="127">
        <v>291</v>
      </c>
      <c r="C44" s="347">
        <v>0.86254295532646053</v>
      </c>
      <c r="D44" s="348">
        <v>6.5292096219931275E-2</v>
      </c>
      <c r="E44" s="349">
        <v>7.2164948453608241E-2</v>
      </c>
    </row>
    <row r="45" spans="1:5" ht="15.75" x14ac:dyDescent="0.25">
      <c r="A45" s="255" t="s">
        <v>120</v>
      </c>
      <c r="B45" s="149">
        <v>2475</v>
      </c>
      <c r="C45" s="351">
        <v>0.60711398544866613</v>
      </c>
      <c r="D45" s="352">
        <v>0.31447049312853681</v>
      </c>
      <c r="E45" s="353">
        <v>7.8415521422797091E-2</v>
      </c>
    </row>
    <row r="46" spans="1:5" ht="15.75" x14ac:dyDescent="0.25">
      <c r="A46" s="166"/>
      <c r="B46" s="166"/>
      <c r="C46" s="354"/>
      <c r="D46" s="348"/>
      <c r="E46" s="355"/>
    </row>
    <row r="47" spans="1:5" ht="15.75" x14ac:dyDescent="0.25">
      <c r="A47" s="255" t="s">
        <v>121</v>
      </c>
      <c r="B47" s="166"/>
      <c r="C47" s="354"/>
      <c r="D47" s="356"/>
      <c r="E47" s="355"/>
    </row>
    <row r="48" spans="1:5" ht="15.75" x14ac:dyDescent="0.25">
      <c r="A48" s="267" t="s">
        <v>122</v>
      </c>
      <c r="B48" s="127">
        <v>201</v>
      </c>
      <c r="C48" s="347">
        <v>0.59701492537313428</v>
      </c>
      <c r="D48" s="348">
        <v>0.25870646766169153</v>
      </c>
      <c r="E48" s="349">
        <v>0.14427860696517414</v>
      </c>
    </row>
    <row r="49" spans="1:5" ht="15.75" x14ac:dyDescent="0.25">
      <c r="A49" s="267" t="s">
        <v>139</v>
      </c>
      <c r="B49" s="127">
        <v>229</v>
      </c>
      <c r="C49" s="347">
        <v>0.69432314410480345</v>
      </c>
      <c r="D49" s="348">
        <v>0.26200873362445415</v>
      </c>
      <c r="E49" s="349">
        <v>4.3668122270742356E-2</v>
      </c>
    </row>
    <row r="50" spans="1:5" ht="15.75" x14ac:dyDescent="0.25">
      <c r="A50" s="267" t="s">
        <v>140</v>
      </c>
      <c r="B50" s="127">
        <v>254</v>
      </c>
      <c r="C50" s="347">
        <v>0.68503937007874016</v>
      </c>
      <c r="D50" s="348">
        <v>0.24803149606299213</v>
      </c>
      <c r="E50" s="349">
        <v>6.6929133858267723E-2</v>
      </c>
    </row>
    <row r="51" spans="1:5" ht="15.75" x14ac:dyDescent="0.25">
      <c r="A51" s="267" t="s">
        <v>141</v>
      </c>
      <c r="B51" s="127">
        <v>246</v>
      </c>
      <c r="C51" s="347">
        <v>0.69512195121951215</v>
      </c>
      <c r="D51" s="348">
        <v>0.25609756097560976</v>
      </c>
      <c r="E51" s="349">
        <v>4.878048780487805E-2</v>
      </c>
    </row>
    <row r="52" spans="1:5" ht="15.75" x14ac:dyDescent="0.25">
      <c r="A52" s="267" t="s">
        <v>142</v>
      </c>
      <c r="B52" s="127">
        <v>306</v>
      </c>
      <c r="C52" s="347">
        <v>0.68300653594771243</v>
      </c>
      <c r="D52" s="348">
        <v>0.26470588235294118</v>
      </c>
      <c r="E52" s="349">
        <v>5.2287581699346407E-2</v>
      </c>
    </row>
    <row r="53" spans="1:5" ht="15.75" x14ac:dyDescent="0.25">
      <c r="A53" s="267" t="s">
        <v>143</v>
      </c>
      <c r="B53" s="127">
        <v>286</v>
      </c>
      <c r="C53" s="347">
        <v>0.68181818181818177</v>
      </c>
      <c r="D53" s="348">
        <v>0.24125874125874125</v>
      </c>
      <c r="E53" s="349">
        <v>7.6923076923076927E-2</v>
      </c>
    </row>
    <row r="54" spans="1:5" ht="15.75" x14ac:dyDescent="0.25">
      <c r="A54" s="267" t="s">
        <v>144</v>
      </c>
      <c r="B54" s="127">
        <v>296</v>
      </c>
      <c r="C54" s="347">
        <v>0.56756756756756754</v>
      </c>
      <c r="D54" s="348">
        <v>0.35135135135135137</v>
      </c>
      <c r="E54" s="349">
        <v>8.1081081081081086E-2</v>
      </c>
    </row>
    <row r="55" spans="1:5" ht="15.75" x14ac:dyDescent="0.25">
      <c r="A55" s="267" t="s">
        <v>145</v>
      </c>
      <c r="B55" s="127">
        <v>251</v>
      </c>
      <c r="C55" s="347">
        <v>0.49402390438247012</v>
      </c>
      <c r="D55" s="348">
        <v>0.41832669322709165</v>
      </c>
      <c r="E55" s="349">
        <v>8.7649402390438252E-2</v>
      </c>
    </row>
    <row r="56" spans="1:5" ht="15.75" x14ac:dyDescent="0.25">
      <c r="A56" s="267" t="s">
        <v>146</v>
      </c>
      <c r="B56" s="127">
        <v>204</v>
      </c>
      <c r="C56" s="347">
        <v>0.50980392156862742</v>
      </c>
      <c r="D56" s="348">
        <v>0.39705882352941174</v>
      </c>
      <c r="E56" s="349">
        <v>9.3137254901960786E-2</v>
      </c>
    </row>
    <row r="57" spans="1:5" ht="15.75" x14ac:dyDescent="0.25">
      <c r="A57" s="267" t="s">
        <v>123</v>
      </c>
      <c r="B57" s="127">
        <v>202</v>
      </c>
      <c r="C57" s="347">
        <v>0.3910891089108911</v>
      </c>
      <c r="D57" s="348">
        <v>0.49504950495049505</v>
      </c>
      <c r="E57" s="349">
        <v>0.11386138613861387</v>
      </c>
    </row>
    <row r="58" spans="1:5" ht="15.75" x14ac:dyDescent="0.25">
      <c r="A58" s="151" t="s">
        <v>120</v>
      </c>
      <c r="B58" s="153">
        <v>2475</v>
      </c>
      <c r="C58" s="357">
        <v>0.6072727272727273</v>
      </c>
      <c r="D58" s="358">
        <v>0.31434343434343437</v>
      </c>
      <c r="E58" s="359">
        <v>7.8383838383838389E-2</v>
      </c>
    </row>
    <row r="59" spans="1:5" ht="15.75" x14ac:dyDescent="0.25">
      <c r="A59" s="90" t="s">
        <v>69</v>
      </c>
      <c r="B59" s="320"/>
      <c r="C59" s="320"/>
      <c r="D59" s="320"/>
      <c r="E59" s="320"/>
    </row>
    <row r="60" spans="1:5" ht="41.25" customHeight="1" x14ac:dyDescent="0.25">
      <c r="A60" s="1436" t="s">
        <v>129</v>
      </c>
      <c r="B60" s="1436"/>
      <c r="C60" s="1436"/>
      <c r="D60" s="1436"/>
      <c r="E60" s="1436"/>
    </row>
    <row r="61" spans="1:5" ht="44.25" customHeight="1" x14ac:dyDescent="0.25">
      <c r="A61" s="1436" t="s">
        <v>130</v>
      </c>
      <c r="B61" s="1436"/>
      <c r="C61" s="1436"/>
      <c r="D61" s="1436"/>
      <c r="E61" s="1436"/>
    </row>
    <row r="62" spans="1:5" ht="15.75" x14ac:dyDescent="0.25">
      <c r="A62" s="320"/>
      <c r="B62" s="320"/>
      <c r="C62" s="320"/>
      <c r="D62" s="320"/>
      <c r="E62" s="320"/>
    </row>
    <row r="63" spans="1:5" ht="15.75" x14ac:dyDescent="0.25">
      <c r="A63" s="246" t="s">
        <v>207</v>
      </c>
      <c r="B63" s="90"/>
      <c r="C63" s="90"/>
      <c r="D63" s="90"/>
      <c r="E63" s="90"/>
    </row>
    <row r="64" spans="1:5" ht="92.25" customHeight="1" x14ac:dyDescent="0.25">
      <c r="A64" s="1492" t="s">
        <v>208</v>
      </c>
      <c r="B64" s="1492"/>
      <c r="C64" s="1492"/>
      <c r="D64" s="1492"/>
      <c r="E64" s="1492"/>
    </row>
    <row r="65" spans="1:13" ht="15.75" x14ac:dyDescent="0.25">
      <c r="A65" s="360" t="s">
        <v>209</v>
      </c>
      <c r="B65" s="90"/>
      <c r="C65" s="90"/>
      <c r="D65" s="90"/>
      <c r="E65" s="90"/>
    </row>
    <row r="66" spans="1:13" ht="52.5" customHeight="1" x14ac:dyDescent="0.25">
      <c r="A66" s="1436" t="s">
        <v>210</v>
      </c>
      <c r="B66" s="1436"/>
      <c r="C66" s="1436"/>
      <c r="D66" s="1436"/>
      <c r="E66" s="1436"/>
      <c r="F66" s="305"/>
      <c r="G66" s="305"/>
      <c r="H66" s="305"/>
      <c r="I66" s="305"/>
      <c r="J66" s="305"/>
      <c r="K66" s="305"/>
      <c r="L66" s="305"/>
      <c r="M66" s="305"/>
    </row>
    <row r="68" spans="1:13" ht="30.75" customHeight="1" x14ac:dyDescent="0.25">
      <c r="A68" s="1431" t="s">
        <v>132</v>
      </c>
      <c r="B68" s="1431"/>
      <c r="C68" s="1431"/>
      <c r="D68" s="1431"/>
      <c r="E68" s="1431"/>
    </row>
  </sheetData>
  <mergeCells count="6">
    <mergeCell ref="A68:E68"/>
    <mergeCell ref="A1:E1"/>
    <mergeCell ref="A60:E60"/>
    <mergeCell ref="A61:E61"/>
    <mergeCell ref="A64:E64"/>
    <mergeCell ref="A66:E66"/>
  </mergeCells>
  <conditionalFormatting sqref="C37:E38">
    <cfRule type="cellIs" dxfId="11" priority="1" operator="lessThanOrEqual">
      <formula>0.11</formula>
    </cfRule>
  </conditionalFormatting>
  <pageMargins left="0.70866141732283472" right="0.70866141732283472" top="0.35433070866141736" bottom="0.35433070866141736" header="0.31496062992125984" footer="0.31496062992125984"/>
  <pageSetup scale="5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78"/>
  <sheetViews>
    <sheetView workbookViewId="0">
      <selection activeCell="A2" sqref="A2"/>
    </sheetView>
  </sheetViews>
  <sheetFormatPr defaultRowHeight="15.75" x14ac:dyDescent="0.25"/>
  <cols>
    <col min="1" max="1" width="24.5703125" style="362" customWidth="1"/>
    <col min="2" max="2" width="13" style="320" customWidth="1"/>
    <col min="3" max="3" width="13.42578125" style="320" customWidth="1"/>
    <col min="4" max="4" width="13.5703125" style="320" customWidth="1"/>
    <col min="5" max="5" width="11.28515625" style="362" customWidth="1"/>
    <col min="6" max="6" width="9.140625" style="362"/>
    <col min="7" max="7" width="12.42578125" style="362" customWidth="1"/>
    <col min="8" max="8" width="13" style="362" customWidth="1"/>
    <col min="9" max="9" width="13.85546875" style="362" customWidth="1"/>
    <col min="10" max="10" width="12.7109375" style="362" customWidth="1"/>
    <col min="11" max="11" width="12.5703125" style="362" customWidth="1"/>
    <col min="12" max="12" width="14.140625" style="362" bestFit="1" customWidth="1"/>
    <col min="13" max="13" width="14.5703125" style="362" customWidth="1"/>
    <col min="14" max="14" width="11.140625" style="362" customWidth="1"/>
    <col min="15" max="16384" width="9.140625" style="362"/>
  </cols>
  <sheetData>
    <row r="1" spans="1:14" x14ac:dyDescent="0.25">
      <c r="A1" s="361" t="s">
        <v>211</v>
      </c>
      <c r="B1" s="361"/>
      <c r="C1" s="361"/>
      <c r="D1" s="361"/>
      <c r="E1" s="361"/>
      <c r="F1" s="361"/>
      <c r="G1" s="361"/>
      <c r="H1" s="361"/>
      <c r="I1" s="361"/>
      <c r="J1" s="361"/>
      <c r="K1" s="361"/>
      <c r="L1" s="361"/>
      <c r="M1" s="361"/>
      <c r="N1" s="361"/>
    </row>
    <row r="2" spans="1:14" x14ac:dyDescent="0.25">
      <c r="A2" s="363"/>
      <c r="E2" s="320"/>
      <c r="F2" s="320"/>
      <c r="G2" s="320"/>
      <c r="H2" s="320"/>
      <c r="I2" s="320"/>
      <c r="J2" s="320"/>
      <c r="K2" s="320"/>
      <c r="L2" s="320"/>
      <c r="M2" s="320"/>
      <c r="N2" s="320"/>
    </row>
    <row r="3" spans="1:14" ht="15.75" customHeight="1" x14ac:dyDescent="0.25">
      <c r="A3" s="364"/>
      <c r="B3" s="1493" t="s">
        <v>103</v>
      </c>
      <c r="C3" s="1495" t="s">
        <v>212</v>
      </c>
      <c r="D3" s="1497" t="s">
        <v>213</v>
      </c>
      <c r="E3" s="1498"/>
      <c r="F3" s="1498"/>
      <c r="G3" s="1498"/>
      <c r="H3" s="1498"/>
      <c r="I3" s="1498"/>
      <c r="J3" s="1498"/>
      <c r="K3" s="1498"/>
      <c r="L3" s="1498"/>
      <c r="M3" s="1498"/>
      <c r="N3" s="1499"/>
    </row>
    <row r="4" spans="1:14" ht="78.75" x14ac:dyDescent="0.25">
      <c r="A4" s="365"/>
      <c r="B4" s="1494"/>
      <c r="C4" s="1496"/>
      <c r="D4" s="366" t="s">
        <v>30</v>
      </c>
      <c r="E4" s="367" t="s">
        <v>31</v>
      </c>
      <c r="F4" s="367" t="s">
        <v>32</v>
      </c>
      <c r="G4" s="367" t="s">
        <v>33</v>
      </c>
      <c r="H4" s="368" t="s">
        <v>34</v>
      </c>
      <c r="I4" s="367" t="s">
        <v>214</v>
      </c>
      <c r="J4" s="367" t="s">
        <v>215</v>
      </c>
      <c r="K4" s="368" t="s">
        <v>37</v>
      </c>
      <c r="L4" s="367" t="s">
        <v>216</v>
      </c>
      <c r="M4" s="367" t="s">
        <v>217</v>
      </c>
      <c r="N4" s="369" t="s">
        <v>38</v>
      </c>
    </row>
    <row r="5" spans="1:14" x14ac:dyDescent="0.25">
      <c r="A5" s="1327"/>
      <c r="B5" s="365"/>
      <c r="C5" s="370"/>
      <c r="D5" s="365"/>
      <c r="E5" s="371"/>
      <c r="F5" s="371"/>
      <c r="G5" s="371"/>
      <c r="H5" s="372"/>
      <c r="I5" s="371"/>
      <c r="J5" s="371"/>
      <c r="K5" s="372"/>
      <c r="L5" s="371"/>
      <c r="M5" s="371"/>
      <c r="N5" s="373"/>
    </row>
    <row r="6" spans="1:14" x14ac:dyDescent="0.25">
      <c r="A6" s="374" t="s">
        <v>170</v>
      </c>
      <c r="B6" s="375"/>
      <c r="C6" s="376"/>
      <c r="D6" s="365"/>
      <c r="E6" s="371"/>
      <c r="F6" s="371"/>
      <c r="G6" s="371"/>
      <c r="H6" s="372"/>
      <c r="I6" s="371"/>
      <c r="J6" s="371"/>
      <c r="K6" s="372"/>
      <c r="L6" s="371"/>
      <c r="M6" s="371"/>
      <c r="N6" s="373"/>
    </row>
    <row r="7" spans="1:14" x14ac:dyDescent="0.25">
      <c r="A7" s="377" t="s">
        <v>175</v>
      </c>
      <c r="B7" s="378">
        <f>C7+D7</f>
        <v>336</v>
      </c>
      <c r="C7" s="379">
        <v>163</v>
      </c>
      <c r="D7" s="380">
        <v>173</v>
      </c>
      <c r="E7" s="381">
        <v>3</v>
      </c>
      <c r="F7" s="381">
        <v>8</v>
      </c>
      <c r="G7" s="381">
        <v>3</v>
      </c>
      <c r="H7" s="382">
        <v>100</v>
      </c>
      <c r="I7" s="381">
        <v>3</v>
      </c>
      <c r="J7" s="381">
        <v>97</v>
      </c>
      <c r="K7" s="383">
        <v>42</v>
      </c>
      <c r="L7" s="381">
        <v>23</v>
      </c>
      <c r="M7" s="381">
        <v>19</v>
      </c>
      <c r="N7" s="384">
        <v>7</v>
      </c>
    </row>
    <row r="8" spans="1:14" x14ac:dyDescent="0.25">
      <c r="A8" s="377" t="s">
        <v>176</v>
      </c>
      <c r="B8" s="362">
        <f t="shared" ref="B8:B40" si="0">C8+D8</f>
        <v>601</v>
      </c>
      <c r="C8" s="379">
        <v>227</v>
      </c>
      <c r="D8" s="380">
        <v>374</v>
      </c>
      <c r="E8" s="381">
        <v>3</v>
      </c>
      <c r="F8" s="381">
        <v>4</v>
      </c>
      <c r="G8" s="381">
        <v>5</v>
      </c>
      <c r="H8" s="382">
        <v>139</v>
      </c>
      <c r="I8" s="381">
        <v>20</v>
      </c>
      <c r="J8" s="381">
        <v>119</v>
      </c>
      <c r="K8" s="385">
        <v>40</v>
      </c>
      <c r="L8" s="381">
        <v>30</v>
      </c>
      <c r="M8" s="381">
        <v>10</v>
      </c>
      <c r="N8" s="384">
        <v>36</v>
      </c>
    </row>
    <row r="9" spans="1:14" x14ac:dyDescent="0.25">
      <c r="A9" s="377" t="s">
        <v>177</v>
      </c>
      <c r="B9" s="362">
        <f t="shared" si="0"/>
        <v>281</v>
      </c>
      <c r="C9" s="379">
        <v>106</v>
      </c>
      <c r="D9" s="380">
        <v>175</v>
      </c>
      <c r="E9" s="381">
        <v>0</v>
      </c>
      <c r="F9" s="381">
        <v>0</v>
      </c>
      <c r="G9" s="381">
        <v>3</v>
      </c>
      <c r="H9" s="382">
        <v>68</v>
      </c>
      <c r="I9" s="381">
        <v>12</v>
      </c>
      <c r="J9" s="381">
        <v>56</v>
      </c>
      <c r="K9" s="385">
        <v>15</v>
      </c>
      <c r="L9" s="381">
        <v>11</v>
      </c>
      <c r="M9" s="381">
        <v>4</v>
      </c>
      <c r="N9" s="384">
        <v>20</v>
      </c>
    </row>
    <row r="10" spans="1:14" x14ac:dyDescent="0.25">
      <c r="A10" s="377" t="s">
        <v>178</v>
      </c>
      <c r="B10" s="362">
        <f t="shared" si="0"/>
        <v>165</v>
      </c>
      <c r="C10" s="379">
        <v>83</v>
      </c>
      <c r="D10" s="380">
        <v>82</v>
      </c>
      <c r="E10" s="381">
        <v>3</v>
      </c>
      <c r="F10" s="381">
        <v>1</v>
      </c>
      <c r="G10" s="381">
        <v>0</v>
      </c>
      <c r="H10" s="382">
        <v>68</v>
      </c>
      <c r="I10" s="381">
        <v>6</v>
      </c>
      <c r="J10" s="381">
        <v>62</v>
      </c>
      <c r="K10" s="385">
        <v>6</v>
      </c>
      <c r="L10" s="381">
        <v>4</v>
      </c>
      <c r="M10" s="381">
        <v>2</v>
      </c>
      <c r="N10" s="384">
        <v>5</v>
      </c>
    </row>
    <row r="11" spans="1:14" x14ac:dyDescent="0.25">
      <c r="A11" s="377" t="s">
        <v>179</v>
      </c>
      <c r="B11" s="362">
        <f t="shared" si="0"/>
        <v>92</v>
      </c>
      <c r="C11" s="379">
        <v>26</v>
      </c>
      <c r="D11" s="380">
        <v>66</v>
      </c>
      <c r="E11" s="381">
        <v>1</v>
      </c>
      <c r="F11" s="381">
        <v>0</v>
      </c>
      <c r="G11" s="381">
        <v>0</v>
      </c>
      <c r="H11" s="382">
        <v>20</v>
      </c>
      <c r="I11" s="381">
        <v>3</v>
      </c>
      <c r="J11" s="381">
        <v>17</v>
      </c>
      <c r="K11" s="385">
        <v>5</v>
      </c>
      <c r="L11" s="381">
        <v>3</v>
      </c>
      <c r="M11" s="381">
        <v>2</v>
      </c>
      <c r="N11" s="384">
        <v>0</v>
      </c>
    </row>
    <row r="12" spans="1:14" x14ac:dyDescent="0.25">
      <c r="A12" s="377" t="s">
        <v>180</v>
      </c>
      <c r="B12" s="362">
        <f t="shared" si="0"/>
        <v>224</v>
      </c>
      <c r="C12" s="379">
        <v>94</v>
      </c>
      <c r="D12" s="380">
        <v>130</v>
      </c>
      <c r="E12" s="381">
        <v>1</v>
      </c>
      <c r="F12" s="381">
        <v>1</v>
      </c>
      <c r="G12" s="381">
        <v>0</v>
      </c>
      <c r="H12" s="382">
        <v>77</v>
      </c>
      <c r="I12" s="381">
        <v>24</v>
      </c>
      <c r="J12" s="381">
        <v>53</v>
      </c>
      <c r="K12" s="385">
        <v>4</v>
      </c>
      <c r="L12" s="381">
        <v>3</v>
      </c>
      <c r="M12" s="381">
        <v>1</v>
      </c>
      <c r="N12" s="384">
        <v>11</v>
      </c>
    </row>
    <row r="13" spans="1:14" x14ac:dyDescent="0.25">
      <c r="A13" s="377" t="s">
        <v>181</v>
      </c>
      <c r="B13" s="362">
        <f t="shared" si="0"/>
        <v>246</v>
      </c>
      <c r="C13" s="379">
        <v>85</v>
      </c>
      <c r="D13" s="380">
        <v>161</v>
      </c>
      <c r="E13" s="381">
        <v>0</v>
      </c>
      <c r="F13" s="381">
        <v>2</v>
      </c>
      <c r="G13" s="381">
        <v>2</v>
      </c>
      <c r="H13" s="382">
        <v>60</v>
      </c>
      <c r="I13" s="381">
        <v>9</v>
      </c>
      <c r="J13" s="381">
        <v>51</v>
      </c>
      <c r="K13" s="385">
        <v>21</v>
      </c>
      <c r="L13" s="381">
        <v>17</v>
      </c>
      <c r="M13" s="381">
        <v>4</v>
      </c>
      <c r="N13" s="384">
        <v>0</v>
      </c>
    </row>
    <row r="14" spans="1:14" x14ac:dyDescent="0.25">
      <c r="A14" s="377" t="s">
        <v>182</v>
      </c>
      <c r="B14" s="362">
        <f t="shared" si="0"/>
        <v>253</v>
      </c>
      <c r="C14" s="379">
        <v>61</v>
      </c>
      <c r="D14" s="380">
        <v>192</v>
      </c>
      <c r="E14" s="381">
        <v>5</v>
      </c>
      <c r="F14" s="381">
        <v>3</v>
      </c>
      <c r="G14" s="381">
        <v>2</v>
      </c>
      <c r="H14" s="382">
        <v>40</v>
      </c>
      <c r="I14" s="381">
        <v>3</v>
      </c>
      <c r="J14" s="381">
        <v>37</v>
      </c>
      <c r="K14" s="385">
        <v>11</v>
      </c>
      <c r="L14" s="381">
        <v>10</v>
      </c>
      <c r="M14" s="381">
        <v>1</v>
      </c>
      <c r="N14" s="384">
        <v>0</v>
      </c>
    </row>
    <row r="15" spans="1:14" x14ac:dyDescent="0.25">
      <c r="A15" s="377" t="s">
        <v>183</v>
      </c>
      <c r="B15" s="362">
        <f t="shared" si="0"/>
        <v>223</v>
      </c>
      <c r="C15" s="379">
        <v>81</v>
      </c>
      <c r="D15" s="380">
        <v>142</v>
      </c>
      <c r="E15" s="381">
        <v>2</v>
      </c>
      <c r="F15" s="381">
        <v>2</v>
      </c>
      <c r="G15" s="381">
        <v>2</v>
      </c>
      <c r="H15" s="382">
        <v>49</v>
      </c>
      <c r="I15" s="381">
        <v>13</v>
      </c>
      <c r="J15" s="381">
        <v>36</v>
      </c>
      <c r="K15" s="385">
        <v>24</v>
      </c>
      <c r="L15" s="381">
        <v>21</v>
      </c>
      <c r="M15" s="381">
        <v>3</v>
      </c>
      <c r="N15" s="384">
        <v>2</v>
      </c>
    </row>
    <row r="16" spans="1:14" x14ac:dyDescent="0.25">
      <c r="A16" s="377" t="s">
        <v>184</v>
      </c>
      <c r="B16" s="362">
        <f t="shared" si="0"/>
        <v>219</v>
      </c>
      <c r="C16" s="379">
        <v>83</v>
      </c>
      <c r="D16" s="380">
        <v>136</v>
      </c>
      <c r="E16" s="381">
        <v>1</v>
      </c>
      <c r="F16" s="381">
        <v>0</v>
      </c>
      <c r="G16" s="381">
        <v>1</v>
      </c>
      <c r="H16" s="382">
        <v>49</v>
      </c>
      <c r="I16" s="381">
        <v>7</v>
      </c>
      <c r="J16" s="381">
        <v>42</v>
      </c>
      <c r="K16" s="385">
        <v>22</v>
      </c>
      <c r="L16" s="381">
        <v>20</v>
      </c>
      <c r="M16" s="381">
        <v>2</v>
      </c>
      <c r="N16" s="384">
        <v>10</v>
      </c>
    </row>
    <row r="17" spans="1:14" x14ac:dyDescent="0.25">
      <c r="A17" s="377" t="s">
        <v>185</v>
      </c>
      <c r="B17" s="362">
        <f t="shared" si="0"/>
        <v>205</v>
      </c>
      <c r="C17" s="379">
        <v>59</v>
      </c>
      <c r="D17" s="380">
        <v>146</v>
      </c>
      <c r="E17" s="381">
        <v>7</v>
      </c>
      <c r="F17" s="381">
        <v>1</v>
      </c>
      <c r="G17" s="381">
        <v>3</v>
      </c>
      <c r="H17" s="382">
        <v>26</v>
      </c>
      <c r="I17" s="381">
        <v>2</v>
      </c>
      <c r="J17" s="381">
        <v>24</v>
      </c>
      <c r="K17" s="385">
        <v>22</v>
      </c>
      <c r="L17" s="381">
        <v>20</v>
      </c>
      <c r="M17" s="381">
        <v>2</v>
      </c>
      <c r="N17" s="384">
        <v>0</v>
      </c>
    </row>
    <row r="18" spans="1:14" x14ac:dyDescent="0.25">
      <c r="A18" s="377" t="s">
        <v>186</v>
      </c>
      <c r="B18" s="362">
        <f t="shared" si="0"/>
        <v>735</v>
      </c>
      <c r="C18" s="379">
        <v>361</v>
      </c>
      <c r="D18" s="380">
        <v>374</v>
      </c>
      <c r="E18" s="381">
        <v>23</v>
      </c>
      <c r="F18" s="381">
        <v>6</v>
      </c>
      <c r="G18" s="381">
        <v>5</v>
      </c>
      <c r="H18" s="382">
        <v>210</v>
      </c>
      <c r="I18" s="381">
        <v>36</v>
      </c>
      <c r="J18" s="381">
        <v>174</v>
      </c>
      <c r="K18" s="385">
        <v>89</v>
      </c>
      <c r="L18" s="381">
        <v>54</v>
      </c>
      <c r="M18" s="381">
        <v>35</v>
      </c>
      <c r="N18" s="384">
        <v>28</v>
      </c>
    </row>
    <row r="19" spans="1:14" x14ac:dyDescent="0.25">
      <c r="A19" s="377" t="s">
        <v>187</v>
      </c>
      <c r="B19" s="362">
        <f t="shared" si="0"/>
        <v>300</v>
      </c>
      <c r="C19" s="379">
        <v>95</v>
      </c>
      <c r="D19" s="380">
        <v>205</v>
      </c>
      <c r="E19" s="381">
        <v>2</v>
      </c>
      <c r="F19" s="381">
        <v>1</v>
      </c>
      <c r="G19" s="381">
        <v>0</v>
      </c>
      <c r="H19" s="382">
        <v>67</v>
      </c>
      <c r="I19" s="381">
        <v>4</v>
      </c>
      <c r="J19" s="381">
        <v>63</v>
      </c>
      <c r="K19" s="385">
        <v>23</v>
      </c>
      <c r="L19" s="381">
        <v>14</v>
      </c>
      <c r="M19" s="381">
        <v>9</v>
      </c>
      <c r="N19" s="384">
        <v>2</v>
      </c>
    </row>
    <row r="20" spans="1:14" x14ac:dyDescent="0.25">
      <c r="A20" s="377" t="s">
        <v>188</v>
      </c>
      <c r="B20" s="362">
        <f t="shared" si="0"/>
        <v>725</v>
      </c>
      <c r="C20" s="379">
        <v>246</v>
      </c>
      <c r="D20" s="380">
        <v>479</v>
      </c>
      <c r="E20" s="381">
        <v>5</v>
      </c>
      <c r="F20" s="381">
        <v>9</v>
      </c>
      <c r="G20" s="381">
        <v>1</v>
      </c>
      <c r="H20" s="382">
        <v>147</v>
      </c>
      <c r="I20" s="381">
        <v>25</v>
      </c>
      <c r="J20" s="381">
        <v>122</v>
      </c>
      <c r="K20" s="385">
        <v>66</v>
      </c>
      <c r="L20" s="381">
        <v>54</v>
      </c>
      <c r="M20" s="381">
        <v>12</v>
      </c>
      <c r="N20" s="384">
        <v>18</v>
      </c>
    </row>
    <row r="21" spans="1:14" x14ac:dyDescent="0.25">
      <c r="A21" s="377" t="s">
        <v>189</v>
      </c>
      <c r="B21" s="362">
        <f t="shared" si="0"/>
        <v>542</v>
      </c>
      <c r="C21" s="379">
        <v>362</v>
      </c>
      <c r="D21" s="380">
        <v>180</v>
      </c>
      <c r="E21" s="381">
        <v>34</v>
      </c>
      <c r="F21" s="381">
        <v>12</v>
      </c>
      <c r="G21" s="381">
        <v>2</v>
      </c>
      <c r="H21" s="382">
        <v>221</v>
      </c>
      <c r="I21" s="381">
        <v>25</v>
      </c>
      <c r="J21" s="381">
        <v>196</v>
      </c>
      <c r="K21" s="385">
        <v>91</v>
      </c>
      <c r="L21" s="381">
        <v>42</v>
      </c>
      <c r="M21" s="381">
        <v>49</v>
      </c>
      <c r="N21" s="384">
        <v>2</v>
      </c>
    </row>
    <row r="22" spans="1:14" x14ac:dyDescent="0.25">
      <c r="A22" s="377" t="s">
        <v>190</v>
      </c>
      <c r="B22" s="362">
        <f t="shared" si="0"/>
        <v>534</v>
      </c>
      <c r="C22" s="379">
        <v>236</v>
      </c>
      <c r="D22" s="380">
        <v>298</v>
      </c>
      <c r="E22" s="381">
        <v>3</v>
      </c>
      <c r="F22" s="381">
        <v>4</v>
      </c>
      <c r="G22" s="381">
        <v>3</v>
      </c>
      <c r="H22" s="382">
        <v>189</v>
      </c>
      <c r="I22" s="381">
        <v>42</v>
      </c>
      <c r="J22" s="381">
        <v>147</v>
      </c>
      <c r="K22" s="385">
        <v>21</v>
      </c>
      <c r="L22" s="381">
        <v>11</v>
      </c>
      <c r="M22" s="381">
        <v>10</v>
      </c>
      <c r="N22" s="384">
        <v>16</v>
      </c>
    </row>
    <row r="23" spans="1:14" x14ac:dyDescent="0.25">
      <c r="A23" s="377" t="s">
        <v>191</v>
      </c>
      <c r="B23" s="362">
        <f t="shared" si="0"/>
        <v>101</v>
      </c>
      <c r="C23" s="379">
        <v>40</v>
      </c>
      <c r="D23" s="380">
        <v>61</v>
      </c>
      <c r="E23" s="381">
        <v>8</v>
      </c>
      <c r="F23" s="381">
        <v>2</v>
      </c>
      <c r="G23" s="381">
        <v>1</v>
      </c>
      <c r="H23" s="382">
        <v>22</v>
      </c>
      <c r="I23" s="381">
        <v>4</v>
      </c>
      <c r="J23" s="381">
        <v>18</v>
      </c>
      <c r="K23" s="385">
        <v>6</v>
      </c>
      <c r="L23" s="381">
        <v>5</v>
      </c>
      <c r="M23" s="381">
        <v>1</v>
      </c>
      <c r="N23" s="384">
        <v>1</v>
      </c>
    </row>
    <row r="24" spans="1:14" x14ac:dyDescent="0.25">
      <c r="A24" s="377" t="s">
        <v>192</v>
      </c>
      <c r="B24" s="362">
        <f t="shared" si="0"/>
        <v>177</v>
      </c>
      <c r="C24" s="379">
        <v>81</v>
      </c>
      <c r="D24" s="380">
        <v>96</v>
      </c>
      <c r="E24" s="381">
        <v>7</v>
      </c>
      <c r="F24" s="381">
        <v>1</v>
      </c>
      <c r="G24" s="381">
        <v>0</v>
      </c>
      <c r="H24" s="382">
        <v>51</v>
      </c>
      <c r="I24" s="381">
        <v>10</v>
      </c>
      <c r="J24" s="381">
        <v>41</v>
      </c>
      <c r="K24" s="385">
        <v>16</v>
      </c>
      <c r="L24" s="381">
        <v>15</v>
      </c>
      <c r="M24" s="381">
        <v>1</v>
      </c>
      <c r="N24" s="384">
        <v>6</v>
      </c>
    </row>
    <row r="25" spans="1:14" x14ac:dyDescent="0.25">
      <c r="A25" s="377" t="s">
        <v>193</v>
      </c>
      <c r="B25" s="362">
        <f t="shared" si="0"/>
        <v>186</v>
      </c>
      <c r="C25" s="379">
        <v>65</v>
      </c>
      <c r="D25" s="380">
        <v>121</v>
      </c>
      <c r="E25" s="381">
        <v>1</v>
      </c>
      <c r="F25" s="381">
        <v>0</v>
      </c>
      <c r="G25" s="381">
        <v>1</v>
      </c>
      <c r="H25" s="382">
        <v>53</v>
      </c>
      <c r="I25" s="381">
        <v>15</v>
      </c>
      <c r="J25" s="381">
        <v>38</v>
      </c>
      <c r="K25" s="385">
        <v>1</v>
      </c>
      <c r="L25" s="381">
        <v>1</v>
      </c>
      <c r="M25" s="381">
        <v>0</v>
      </c>
      <c r="N25" s="384">
        <v>9</v>
      </c>
    </row>
    <row r="26" spans="1:14" x14ac:dyDescent="0.25">
      <c r="A26" s="329" t="s">
        <v>194</v>
      </c>
      <c r="B26" s="362">
        <f t="shared" si="0"/>
        <v>56</v>
      </c>
      <c r="C26" s="379">
        <v>27</v>
      </c>
      <c r="D26" s="380">
        <v>29</v>
      </c>
      <c r="E26" s="381">
        <v>1</v>
      </c>
      <c r="F26" s="381">
        <v>1</v>
      </c>
      <c r="G26" s="381">
        <v>0</v>
      </c>
      <c r="H26" s="382">
        <v>23</v>
      </c>
      <c r="I26" s="381">
        <v>2</v>
      </c>
      <c r="J26" s="381">
        <v>21</v>
      </c>
      <c r="K26" s="385">
        <v>0</v>
      </c>
      <c r="L26" s="381">
        <v>0</v>
      </c>
      <c r="M26" s="381">
        <v>0</v>
      </c>
      <c r="N26" s="384">
        <v>2</v>
      </c>
    </row>
    <row r="27" spans="1:14" x14ac:dyDescent="0.25">
      <c r="A27" s="377" t="s">
        <v>195</v>
      </c>
      <c r="B27" s="362">
        <f t="shared" si="0"/>
        <v>259</v>
      </c>
      <c r="C27" s="379">
        <v>77</v>
      </c>
      <c r="D27" s="380">
        <v>182</v>
      </c>
      <c r="E27" s="381">
        <v>3</v>
      </c>
      <c r="F27" s="381">
        <v>0</v>
      </c>
      <c r="G27" s="381">
        <v>0</v>
      </c>
      <c r="H27" s="382">
        <v>60</v>
      </c>
      <c r="I27" s="381">
        <v>9</v>
      </c>
      <c r="J27" s="381">
        <v>51</v>
      </c>
      <c r="K27" s="385">
        <v>12</v>
      </c>
      <c r="L27" s="381">
        <v>9</v>
      </c>
      <c r="M27" s="381">
        <v>3</v>
      </c>
      <c r="N27" s="384">
        <v>2</v>
      </c>
    </row>
    <row r="28" spans="1:14" x14ac:dyDescent="0.25">
      <c r="A28" s="377" t="s">
        <v>196</v>
      </c>
      <c r="B28" s="362">
        <f t="shared" si="0"/>
        <v>527</v>
      </c>
      <c r="C28" s="379">
        <v>177</v>
      </c>
      <c r="D28" s="380">
        <v>350</v>
      </c>
      <c r="E28" s="381">
        <v>14</v>
      </c>
      <c r="F28" s="381">
        <v>2</v>
      </c>
      <c r="G28" s="381">
        <v>0</v>
      </c>
      <c r="H28" s="382">
        <v>124</v>
      </c>
      <c r="I28" s="381">
        <v>11</v>
      </c>
      <c r="J28" s="381">
        <v>113</v>
      </c>
      <c r="K28" s="385">
        <v>35</v>
      </c>
      <c r="L28" s="381">
        <v>21</v>
      </c>
      <c r="M28" s="381">
        <v>14</v>
      </c>
      <c r="N28" s="384">
        <v>2</v>
      </c>
    </row>
    <row r="29" spans="1:14" x14ac:dyDescent="0.25">
      <c r="A29" s="377" t="s">
        <v>197</v>
      </c>
      <c r="B29" s="362">
        <f t="shared" si="0"/>
        <v>54</v>
      </c>
      <c r="C29" s="379">
        <v>23</v>
      </c>
      <c r="D29" s="380">
        <v>31</v>
      </c>
      <c r="E29" s="381">
        <v>0</v>
      </c>
      <c r="F29" s="381">
        <v>0</v>
      </c>
      <c r="G29" s="381">
        <v>1</v>
      </c>
      <c r="H29" s="382">
        <v>21</v>
      </c>
      <c r="I29" s="381">
        <v>1</v>
      </c>
      <c r="J29" s="381">
        <v>20</v>
      </c>
      <c r="K29" s="385">
        <v>1</v>
      </c>
      <c r="L29" s="381">
        <v>1</v>
      </c>
      <c r="M29" s="381">
        <v>0</v>
      </c>
      <c r="N29" s="384">
        <v>0</v>
      </c>
    </row>
    <row r="30" spans="1:14" x14ac:dyDescent="0.25">
      <c r="A30" s="377" t="s">
        <v>198</v>
      </c>
      <c r="B30" s="362">
        <f t="shared" si="0"/>
        <v>292</v>
      </c>
      <c r="C30" s="379">
        <v>121</v>
      </c>
      <c r="D30" s="380">
        <v>171</v>
      </c>
      <c r="E30" s="381">
        <v>2</v>
      </c>
      <c r="F30" s="381">
        <v>4</v>
      </c>
      <c r="G30" s="381">
        <v>2</v>
      </c>
      <c r="H30" s="382">
        <v>86</v>
      </c>
      <c r="I30" s="381">
        <v>21</v>
      </c>
      <c r="J30" s="381">
        <v>65</v>
      </c>
      <c r="K30" s="385">
        <v>20</v>
      </c>
      <c r="L30" s="381">
        <v>6</v>
      </c>
      <c r="M30" s="381">
        <v>14</v>
      </c>
      <c r="N30" s="384">
        <v>7</v>
      </c>
    </row>
    <row r="31" spans="1:14" x14ac:dyDescent="0.25">
      <c r="A31" s="377" t="s">
        <v>199</v>
      </c>
      <c r="B31" s="362">
        <f t="shared" si="0"/>
        <v>205</v>
      </c>
      <c r="C31" s="379">
        <v>112</v>
      </c>
      <c r="D31" s="380">
        <v>93</v>
      </c>
      <c r="E31" s="381">
        <v>8</v>
      </c>
      <c r="F31" s="381">
        <v>1</v>
      </c>
      <c r="G31" s="381">
        <v>1</v>
      </c>
      <c r="H31" s="382">
        <v>67</v>
      </c>
      <c r="I31" s="381">
        <v>15</v>
      </c>
      <c r="J31" s="381">
        <v>52</v>
      </c>
      <c r="K31" s="385">
        <v>35</v>
      </c>
      <c r="L31" s="381">
        <v>29</v>
      </c>
      <c r="M31" s="381">
        <v>6</v>
      </c>
      <c r="N31" s="384">
        <v>0</v>
      </c>
    </row>
    <row r="32" spans="1:14" x14ac:dyDescent="0.25">
      <c r="A32" s="377" t="s">
        <v>200</v>
      </c>
      <c r="B32" s="362">
        <f t="shared" si="0"/>
        <v>216</v>
      </c>
      <c r="C32" s="379">
        <v>92</v>
      </c>
      <c r="D32" s="380">
        <v>124</v>
      </c>
      <c r="E32" s="381">
        <v>0</v>
      </c>
      <c r="F32" s="381">
        <v>0</v>
      </c>
      <c r="G32" s="381">
        <v>1</v>
      </c>
      <c r="H32" s="382">
        <v>69</v>
      </c>
      <c r="I32" s="381">
        <v>18</v>
      </c>
      <c r="J32" s="381">
        <v>51</v>
      </c>
      <c r="K32" s="385">
        <v>14</v>
      </c>
      <c r="L32" s="381">
        <v>12</v>
      </c>
      <c r="M32" s="381">
        <v>2</v>
      </c>
      <c r="N32" s="384">
        <v>8</v>
      </c>
    </row>
    <row r="33" spans="1:14" x14ac:dyDescent="0.25">
      <c r="A33" s="377" t="s">
        <v>201</v>
      </c>
      <c r="B33" s="362">
        <f t="shared" si="0"/>
        <v>51</v>
      </c>
      <c r="C33" s="379">
        <v>32</v>
      </c>
      <c r="D33" s="380">
        <v>19</v>
      </c>
      <c r="E33" s="381">
        <v>0</v>
      </c>
      <c r="F33" s="381">
        <v>0</v>
      </c>
      <c r="G33" s="381">
        <v>1</v>
      </c>
      <c r="H33" s="382">
        <v>29</v>
      </c>
      <c r="I33" s="381">
        <v>6</v>
      </c>
      <c r="J33" s="381">
        <v>23</v>
      </c>
      <c r="K33" s="385">
        <v>2</v>
      </c>
      <c r="L33" s="381">
        <v>0</v>
      </c>
      <c r="M33" s="381">
        <v>2</v>
      </c>
      <c r="N33" s="384">
        <v>0</v>
      </c>
    </row>
    <row r="34" spans="1:14" x14ac:dyDescent="0.25">
      <c r="A34" s="377" t="s">
        <v>202</v>
      </c>
      <c r="B34" s="362">
        <f t="shared" si="0"/>
        <v>179</v>
      </c>
      <c r="C34" s="379">
        <v>69</v>
      </c>
      <c r="D34" s="380">
        <v>110</v>
      </c>
      <c r="E34" s="381">
        <v>1</v>
      </c>
      <c r="F34" s="381">
        <v>3</v>
      </c>
      <c r="G34" s="381">
        <v>0</v>
      </c>
      <c r="H34" s="382">
        <v>51</v>
      </c>
      <c r="I34" s="381">
        <v>4</v>
      </c>
      <c r="J34" s="381">
        <v>47</v>
      </c>
      <c r="K34" s="385">
        <v>13</v>
      </c>
      <c r="L34" s="381">
        <v>9</v>
      </c>
      <c r="M34" s="381">
        <v>4</v>
      </c>
      <c r="N34" s="384">
        <v>1</v>
      </c>
    </row>
    <row r="35" spans="1:14" x14ac:dyDescent="0.25">
      <c r="A35" s="377" t="s">
        <v>203</v>
      </c>
      <c r="B35" s="362">
        <f t="shared" si="0"/>
        <v>471</v>
      </c>
      <c r="C35" s="379">
        <v>176</v>
      </c>
      <c r="D35" s="380">
        <v>295</v>
      </c>
      <c r="E35" s="381">
        <v>5</v>
      </c>
      <c r="F35" s="381">
        <v>5</v>
      </c>
      <c r="G35" s="381">
        <v>3</v>
      </c>
      <c r="H35" s="382">
        <v>127</v>
      </c>
      <c r="I35" s="381">
        <v>18</v>
      </c>
      <c r="J35" s="381">
        <v>109</v>
      </c>
      <c r="K35" s="385">
        <v>34</v>
      </c>
      <c r="L35" s="381">
        <v>29</v>
      </c>
      <c r="M35" s="381">
        <v>5</v>
      </c>
      <c r="N35" s="384">
        <v>2</v>
      </c>
    </row>
    <row r="36" spans="1:14" x14ac:dyDescent="0.25">
      <c r="A36" s="377" t="s">
        <v>204</v>
      </c>
      <c r="B36" s="362">
        <f t="shared" si="0"/>
        <v>180</v>
      </c>
      <c r="C36" s="379">
        <v>64</v>
      </c>
      <c r="D36" s="380">
        <v>116</v>
      </c>
      <c r="E36" s="381">
        <v>1</v>
      </c>
      <c r="F36" s="381">
        <v>1</v>
      </c>
      <c r="G36" s="381">
        <v>0</v>
      </c>
      <c r="H36" s="382">
        <v>46</v>
      </c>
      <c r="I36" s="381">
        <v>11</v>
      </c>
      <c r="J36" s="381">
        <v>35</v>
      </c>
      <c r="K36" s="385">
        <v>10</v>
      </c>
      <c r="L36" s="381">
        <v>8</v>
      </c>
      <c r="M36" s="381">
        <v>2</v>
      </c>
      <c r="N36" s="384">
        <v>6</v>
      </c>
    </row>
    <row r="37" spans="1:14" x14ac:dyDescent="0.25">
      <c r="A37" s="377" t="s">
        <v>205</v>
      </c>
      <c r="B37" s="362">
        <f t="shared" si="0"/>
        <v>98</v>
      </c>
      <c r="C37" s="379">
        <v>48</v>
      </c>
      <c r="D37" s="380">
        <v>50</v>
      </c>
      <c r="E37" s="381">
        <v>4</v>
      </c>
      <c r="F37" s="381">
        <v>0</v>
      </c>
      <c r="G37" s="381">
        <v>0</v>
      </c>
      <c r="H37" s="382">
        <v>29</v>
      </c>
      <c r="I37" s="381">
        <v>5</v>
      </c>
      <c r="J37" s="381">
        <v>24</v>
      </c>
      <c r="K37" s="385">
        <v>15</v>
      </c>
      <c r="L37" s="381">
        <v>13</v>
      </c>
      <c r="M37" s="381">
        <v>2</v>
      </c>
      <c r="N37" s="384">
        <v>0</v>
      </c>
    </row>
    <row r="38" spans="1:14" x14ac:dyDescent="0.25">
      <c r="A38" s="377" t="s">
        <v>206</v>
      </c>
      <c r="B38" s="362">
        <f t="shared" si="0"/>
        <v>393</v>
      </c>
      <c r="C38" s="379">
        <v>128</v>
      </c>
      <c r="D38" s="380">
        <v>265</v>
      </c>
      <c r="E38" s="381">
        <v>3</v>
      </c>
      <c r="F38" s="381">
        <v>0</v>
      </c>
      <c r="G38" s="381">
        <v>0</v>
      </c>
      <c r="H38" s="382">
        <v>87</v>
      </c>
      <c r="I38" s="381">
        <v>53</v>
      </c>
      <c r="J38" s="381">
        <v>34</v>
      </c>
      <c r="K38" s="385">
        <v>22</v>
      </c>
      <c r="L38" s="381">
        <v>12</v>
      </c>
      <c r="M38" s="381">
        <v>10</v>
      </c>
      <c r="N38" s="384">
        <v>16</v>
      </c>
    </row>
    <row r="39" spans="1:14" x14ac:dyDescent="0.25">
      <c r="A39" s="377" t="s">
        <v>119</v>
      </c>
      <c r="B39" s="362">
        <f t="shared" si="0"/>
        <v>1</v>
      </c>
      <c r="C39" s="379">
        <v>1</v>
      </c>
      <c r="D39" s="380">
        <v>0</v>
      </c>
      <c r="E39" s="381">
        <v>0</v>
      </c>
      <c r="F39" s="381">
        <v>1</v>
      </c>
      <c r="G39" s="381">
        <v>0</v>
      </c>
      <c r="H39" s="382">
        <v>0</v>
      </c>
      <c r="I39" s="381">
        <v>0</v>
      </c>
      <c r="J39" s="381">
        <v>0</v>
      </c>
      <c r="K39" s="382">
        <v>0</v>
      </c>
      <c r="L39" s="381">
        <v>0</v>
      </c>
      <c r="M39" s="381">
        <v>0</v>
      </c>
      <c r="N39" s="384">
        <v>0</v>
      </c>
    </row>
    <row r="40" spans="1:14" x14ac:dyDescent="0.25">
      <c r="A40" s="386" t="s">
        <v>120</v>
      </c>
      <c r="B40" s="387">
        <f t="shared" si="0"/>
        <v>9127</v>
      </c>
      <c r="C40" s="388">
        <v>3701</v>
      </c>
      <c r="D40" s="389">
        <f>SUM(D7:D39)</f>
        <v>5426</v>
      </c>
      <c r="E40" s="390">
        <v>151</v>
      </c>
      <c r="F40" s="390">
        <v>75</v>
      </c>
      <c r="G40" s="390">
        <v>43</v>
      </c>
      <c r="H40" s="391">
        <v>2475</v>
      </c>
      <c r="I40" s="390">
        <v>437</v>
      </c>
      <c r="J40" s="390">
        <v>2038</v>
      </c>
      <c r="K40" s="392">
        <v>738</v>
      </c>
      <c r="L40" s="390">
        <v>507</v>
      </c>
      <c r="M40" s="390">
        <v>231</v>
      </c>
      <c r="N40" s="393">
        <v>219</v>
      </c>
    </row>
    <row r="41" spans="1:14" x14ac:dyDescent="0.25">
      <c r="A41" s="394"/>
      <c r="B41" s="395"/>
      <c r="C41" s="379"/>
      <c r="D41" s="395"/>
      <c r="E41" s="396"/>
      <c r="F41" s="396"/>
      <c r="G41" s="396"/>
      <c r="H41" s="397"/>
      <c r="I41" s="396"/>
      <c r="J41" s="396"/>
      <c r="K41" s="397"/>
      <c r="L41" s="396"/>
      <c r="M41" s="396"/>
      <c r="N41" s="398"/>
    </row>
    <row r="42" spans="1:14" x14ac:dyDescent="0.25">
      <c r="A42" s="399" t="s">
        <v>112</v>
      </c>
      <c r="B42" s="395"/>
      <c r="C42" s="379"/>
      <c r="D42" s="394"/>
      <c r="E42" s="400"/>
      <c r="F42" s="400"/>
      <c r="G42" s="400"/>
      <c r="H42" s="401"/>
      <c r="I42" s="400"/>
      <c r="J42" s="400"/>
      <c r="K42" s="401"/>
      <c r="L42" s="400"/>
      <c r="M42" s="400"/>
      <c r="N42" s="402"/>
    </row>
    <row r="43" spans="1:14" x14ac:dyDescent="0.25">
      <c r="A43" s="394" t="s">
        <v>113</v>
      </c>
      <c r="B43" s="395">
        <f>C43+D43</f>
        <v>2436</v>
      </c>
      <c r="C43" s="379">
        <v>1210</v>
      </c>
      <c r="D43" s="395">
        <v>1226</v>
      </c>
      <c r="E43" s="381">
        <v>75</v>
      </c>
      <c r="F43" s="381">
        <v>30</v>
      </c>
      <c r="G43" s="381">
        <v>15</v>
      </c>
      <c r="H43" s="382">
        <v>730</v>
      </c>
      <c r="I43" s="343">
        <v>98</v>
      </c>
      <c r="J43" s="381">
        <v>632</v>
      </c>
      <c r="K43" s="382">
        <v>323</v>
      </c>
      <c r="L43" s="381">
        <v>208</v>
      </c>
      <c r="M43" s="381">
        <v>115</v>
      </c>
      <c r="N43" s="384">
        <v>37</v>
      </c>
    </row>
    <row r="44" spans="1:14" x14ac:dyDescent="0.25">
      <c r="A44" s="394" t="s">
        <v>114</v>
      </c>
      <c r="B44" s="395">
        <f t="shared" ref="B44:B50" si="1">C44+D44</f>
        <v>3349</v>
      </c>
      <c r="C44" s="379">
        <v>1183</v>
      </c>
      <c r="D44" s="395">
        <v>2166</v>
      </c>
      <c r="E44" s="381">
        <v>56</v>
      </c>
      <c r="F44" s="381">
        <v>26</v>
      </c>
      <c r="G44" s="381">
        <v>18</v>
      </c>
      <c r="H44" s="382">
        <v>794</v>
      </c>
      <c r="I44" s="343">
        <v>171</v>
      </c>
      <c r="J44" s="381">
        <v>623</v>
      </c>
      <c r="K44" s="382">
        <v>235</v>
      </c>
      <c r="L44" s="381">
        <v>177</v>
      </c>
      <c r="M44" s="381">
        <v>58</v>
      </c>
      <c r="N44" s="384">
        <v>54</v>
      </c>
    </row>
    <row r="45" spans="1:14" x14ac:dyDescent="0.25">
      <c r="A45" s="394" t="s">
        <v>115</v>
      </c>
      <c r="B45" s="395">
        <f t="shared" si="1"/>
        <v>1053</v>
      </c>
      <c r="C45" s="379">
        <v>327</v>
      </c>
      <c r="D45" s="395">
        <v>726</v>
      </c>
      <c r="E45" s="381">
        <v>8</v>
      </c>
      <c r="F45" s="381">
        <v>8</v>
      </c>
      <c r="G45" s="381">
        <v>2</v>
      </c>
      <c r="H45" s="382">
        <v>217</v>
      </c>
      <c r="I45" s="343">
        <v>47</v>
      </c>
      <c r="J45" s="381">
        <v>170</v>
      </c>
      <c r="K45" s="382">
        <v>59</v>
      </c>
      <c r="L45" s="381">
        <v>46</v>
      </c>
      <c r="M45" s="381">
        <v>13</v>
      </c>
      <c r="N45" s="384">
        <v>33</v>
      </c>
    </row>
    <row r="46" spans="1:14" x14ac:dyDescent="0.25">
      <c r="A46" s="394" t="s">
        <v>116</v>
      </c>
      <c r="B46" s="395">
        <f t="shared" si="1"/>
        <v>370</v>
      </c>
      <c r="C46" s="379">
        <v>132</v>
      </c>
      <c r="D46" s="395">
        <v>238</v>
      </c>
      <c r="E46" s="381">
        <v>7</v>
      </c>
      <c r="F46" s="381">
        <v>2</v>
      </c>
      <c r="G46" s="381">
        <v>7</v>
      </c>
      <c r="H46" s="382">
        <v>86</v>
      </c>
      <c r="I46" s="343">
        <v>25</v>
      </c>
      <c r="J46" s="381">
        <v>61</v>
      </c>
      <c r="K46" s="382">
        <v>14</v>
      </c>
      <c r="L46" s="381">
        <v>9</v>
      </c>
      <c r="M46" s="381">
        <v>5</v>
      </c>
      <c r="N46" s="384">
        <v>16</v>
      </c>
    </row>
    <row r="47" spans="1:14" x14ac:dyDescent="0.25">
      <c r="A47" s="394" t="s">
        <v>117</v>
      </c>
      <c r="B47" s="395">
        <f t="shared" si="1"/>
        <v>1278</v>
      </c>
      <c r="C47" s="379">
        <v>510</v>
      </c>
      <c r="D47" s="395">
        <v>768</v>
      </c>
      <c r="E47" s="381">
        <v>2</v>
      </c>
      <c r="F47" s="381">
        <v>4</v>
      </c>
      <c r="G47" s="381">
        <v>1</v>
      </c>
      <c r="H47" s="382">
        <v>357</v>
      </c>
      <c r="I47" s="343">
        <v>67</v>
      </c>
      <c r="J47" s="381">
        <v>290</v>
      </c>
      <c r="K47" s="382">
        <v>94</v>
      </c>
      <c r="L47" s="381">
        <v>63</v>
      </c>
      <c r="M47" s="381">
        <v>31</v>
      </c>
      <c r="N47" s="384">
        <v>52</v>
      </c>
    </row>
    <row r="48" spans="1:14" x14ac:dyDescent="0.25">
      <c r="A48" s="394" t="s">
        <v>118</v>
      </c>
      <c r="B48" s="395">
        <f t="shared" si="1"/>
        <v>640</v>
      </c>
      <c r="C48" s="379">
        <v>338</v>
      </c>
      <c r="D48" s="395">
        <v>302</v>
      </c>
      <c r="E48" s="381">
        <v>3</v>
      </c>
      <c r="F48" s="381">
        <v>4</v>
      </c>
      <c r="G48" s="381">
        <v>0</v>
      </c>
      <c r="H48" s="382">
        <v>291</v>
      </c>
      <c r="I48" s="343">
        <v>29</v>
      </c>
      <c r="J48" s="381">
        <v>262</v>
      </c>
      <c r="K48" s="382">
        <v>13</v>
      </c>
      <c r="L48" s="381">
        <v>4</v>
      </c>
      <c r="M48" s="381">
        <v>9</v>
      </c>
      <c r="N48" s="384">
        <v>27</v>
      </c>
    </row>
    <row r="49" spans="1:14" x14ac:dyDescent="0.25">
      <c r="A49" s="394" t="s">
        <v>119</v>
      </c>
      <c r="B49" s="395">
        <f t="shared" si="1"/>
        <v>1</v>
      </c>
      <c r="C49" s="379">
        <v>1</v>
      </c>
      <c r="D49" s="395">
        <v>0</v>
      </c>
      <c r="E49" s="381">
        <v>0</v>
      </c>
      <c r="F49" s="381">
        <v>1</v>
      </c>
      <c r="G49" s="381">
        <v>0</v>
      </c>
      <c r="H49" s="382">
        <v>0</v>
      </c>
      <c r="I49" s="343">
        <v>0</v>
      </c>
      <c r="J49" s="381">
        <v>0</v>
      </c>
      <c r="K49" s="382">
        <v>0</v>
      </c>
      <c r="L49" s="381">
        <v>0</v>
      </c>
      <c r="M49" s="381">
        <v>0</v>
      </c>
      <c r="N49" s="384">
        <v>0</v>
      </c>
    </row>
    <row r="50" spans="1:14" x14ac:dyDescent="0.25">
      <c r="A50" s="399" t="s">
        <v>120</v>
      </c>
      <c r="B50" s="403">
        <f t="shared" si="1"/>
        <v>9127</v>
      </c>
      <c r="C50" s="388">
        <v>3701</v>
      </c>
      <c r="D50" s="389">
        <v>5426</v>
      </c>
      <c r="E50" s="404">
        <v>151</v>
      </c>
      <c r="F50" s="404">
        <v>75</v>
      </c>
      <c r="G50" s="404">
        <v>43</v>
      </c>
      <c r="H50" s="405">
        <v>2475</v>
      </c>
      <c r="I50" s="406">
        <v>437</v>
      </c>
      <c r="J50" s="404">
        <v>2038</v>
      </c>
      <c r="K50" s="405">
        <v>738</v>
      </c>
      <c r="L50" s="404">
        <v>507</v>
      </c>
      <c r="M50" s="404">
        <v>231</v>
      </c>
      <c r="N50" s="387">
        <v>219</v>
      </c>
    </row>
    <row r="51" spans="1:14" x14ac:dyDescent="0.25">
      <c r="A51" s="394"/>
      <c r="B51" s="395"/>
      <c r="C51" s="379"/>
      <c r="D51" s="394"/>
      <c r="E51" s="400"/>
      <c r="F51" s="400"/>
      <c r="G51" s="396"/>
      <c r="H51" s="401"/>
      <c r="I51" s="400"/>
      <c r="J51" s="400"/>
      <c r="K51" s="401"/>
      <c r="L51" s="400"/>
      <c r="M51" s="400"/>
      <c r="N51" s="402"/>
    </row>
    <row r="52" spans="1:14" x14ac:dyDescent="0.25">
      <c r="A52" s="399" t="s">
        <v>121</v>
      </c>
      <c r="B52" s="395"/>
      <c r="C52" s="379"/>
      <c r="D52" s="394"/>
      <c r="E52" s="400"/>
      <c r="F52" s="400"/>
      <c r="G52" s="400"/>
      <c r="H52" s="401"/>
      <c r="I52" s="400"/>
      <c r="J52" s="400"/>
      <c r="K52" s="401"/>
      <c r="L52" s="400"/>
      <c r="M52" s="400"/>
      <c r="N52" s="402"/>
    </row>
    <row r="53" spans="1:14" x14ac:dyDescent="0.25">
      <c r="A53" s="407" t="s">
        <v>122</v>
      </c>
      <c r="B53" s="395">
        <f>C53+D53</f>
        <v>538</v>
      </c>
      <c r="C53" s="379">
        <v>336</v>
      </c>
      <c r="D53" s="395">
        <v>202</v>
      </c>
      <c r="E53" s="381">
        <v>47</v>
      </c>
      <c r="F53" s="381">
        <v>16</v>
      </c>
      <c r="G53" s="381">
        <v>3</v>
      </c>
      <c r="H53" s="382">
        <v>201</v>
      </c>
      <c r="I53" s="343">
        <v>37</v>
      </c>
      <c r="J53" s="381">
        <v>164</v>
      </c>
      <c r="K53" s="382">
        <v>66</v>
      </c>
      <c r="L53" s="381">
        <v>36</v>
      </c>
      <c r="M53" s="1334">
        <v>30</v>
      </c>
      <c r="N53" s="384">
        <v>3</v>
      </c>
    </row>
    <row r="54" spans="1:14" x14ac:dyDescent="0.25">
      <c r="A54" s="407" t="s">
        <v>139</v>
      </c>
      <c r="B54" s="395">
        <f t="shared" ref="B54:B64" si="2">C54+D54</f>
        <v>740</v>
      </c>
      <c r="C54" s="379">
        <v>371</v>
      </c>
      <c r="D54" s="395">
        <v>369</v>
      </c>
      <c r="E54" s="381">
        <v>29</v>
      </c>
      <c r="F54" s="381">
        <v>16</v>
      </c>
      <c r="G54" s="381">
        <v>9</v>
      </c>
      <c r="H54" s="382">
        <v>229</v>
      </c>
      <c r="I54" s="343">
        <v>40</v>
      </c>
      <c r="J54" s="381">
        <v>189</v>
      </c>
      <c r="K54" s="382">
        <v>78</v>
      </c>
      <c r="L54" s="381">
        <v>52</v>
      </c>
      <c r="M54" s="1334">
        <v>26</v>
      </c>
      <c r="N54" s="384">
        <v>10</v>
      </c>
    </row>
    <row r="55" spans="1:14" x14ac:dyDescent="0.25">
      <c r="A55" s="407" t="s">
        <v>140</v>
      </c>
      <c r="B55" s="395">
        <f t="shared" si="2"/>
        <v>847</v>
      </c>
      <c r="C55" s="379">
        <v>365</v>
      </c>
      <c r="D55" s="395">
        <v>482</v>
      </c>
      <c r="E55" s="381">
        <v>15</v>
      </c>
      <c r="F55" s="381">
        <v>7</v>
      </c>
      <c r="G55" s="381">
        <v>4</v>
      </c>
      <c r="H55" s="382">
        <v>254</v>
      </c>
      <c r="I55" s="343">
        <v>51</v>
      </c>
      <c r="J55" s="381">
        <v>203</v>
      </c>
      <c r="K55" s="382">
        <v>69</v>
      </c>
      <c r="L55" s="381">
        <v>49</v>
      </c>
      <c r="M55" s="1334">
        <v>20</v>
      </c>
      <c r="N55" s="384">
        <v>16</v>
      </c>
    </row>
    <row r="56" spans="1:14" x14ac:dyDescent="0.25">
      <c r="A56" s="407" t="s">
        <v>141</v>
      </c>
      <c r="B56" s="395">
        <f t="shared" si="2"/>
        <v>870</v>
      </c>
      <c r="C56" s="379">
        <v>352</v>
      </c>
      <c r="D56" s="395">
        <v>518</v>
      </c>
      <c r="E56" s="381">
        <v>19</v>
      </c>
      <c r="F56" s="381">
        <v>11</v>
      </c>
      <c r="G56" s="381">
        <v>5</v>
      </c>
      <c r="H56" s="382">
        <v>246</v>
      </c>
      <c r="I56" s="343">
        <v>44</v>
      </c>
      <c r="J56" s="381">
        <v>202</v>
      </c>
      <c r="K56" s="382">
        <v>60</v>
      </c>
      <c r="L56" s="381">
        <v>37</v>
      </c>
      <c r="M56" s="1334">
        <v>23</v>
      </c>
      <c r="N56" s="384">
        <v>11</v>
      </c>
    </row>
    <row r="57" spans="1:14" x14ac:dyDescent="0.25">
      <c r="A57" s="407" t="s">
        <v>142</v>
      </c>
      <c r="B57" s="395">
        <f t="shared" si="2"/>
        <v>954</v>
      </c>
      <c r="C57" s="379">
        <v>427</v>
      </c>
      <c r="D57" s="395">
        <v>527</v>
      </c>
      <c r="E57" s="381">
        <v>7</v>
      </c>
      <c r="F57" s="381">
        <v>4</v>
      </c>
      <c r="G57" s="381">
        <v>1</v>
      </c>
      <c r="H57" s="382">
        <v>306</v>
      </c>
      <c r="I57" s="343">
        <v>47</v>
      </c>
      <c r="J57" s="381">
        <v>259</v>
      </c>
      <c r="K57" s="382">
        <v>81</v>
      </c>
      <c r="L57" s="381">
        <v>58</v>
      </c>
      <c r="M57" s="1334">
        <v>23</v>
      </c>
      <c r="N57" s="384">
        <v>28</v>
      </c>
    </row>
    <row r="58" spans="1:14" x14ac:dyDescent="0.25">
      <c r="A58" s="407" t="s">
        <v>143</v>
      </c>
      <c r="B58" s="395">
        <f t="shared" si="2"/>
        <v>968</v>
      </c>
      <c r="C58" s="379">
        <v>392</v>
      </c>
      <c r="D58" s="395">
        <v>576</v>
      </c>
      <c r="E58" s="381">
        <v>11</v>
      </c>
      <c r="F58" s="381">
        <v>4</v>
      </c>
      <c r="G58" s="381">
        <v>2</v>
      </c>
      <c r="H58" s="382">
        <v>286</v>
      </c>
      <c r="I58" s="343">
        <v>38</v>
      </c>
      <c r="J58" s="381">
        <v>248</v>
      </c>
      <c r="K58" s="382">
        <v>63</v>
      </c>
      <c r="L58" s="381">
        <v>37</v>
      </c>
      <c r="M58" s="1334">
        <v>26</v>
      </c>
      <c r="N58" s="384">
        <v>26</v>
      </c>
    </row>
    <row r="59" spans="1:14" x14ac:dyDescent="0.25">
      <c r="A59" s="407" t="s">
        <v>144</v>
      </c>
      <c r="B59" s="395">
        <f t="shared" si="2"/>
        <v>1061</v>
      </c>
      <c r="C59" s="379">
        <v>408</v>
      </c>
      <c r="D59" s="395">
        <v>653</v>
      </c>
      <c r="E59" s="381">
        <v>10</v>
      </c>
      <c r="F59" s="381">
        <v>1</v>
      </c>
      <c r="G59" s="381">
        <v>8</v>
      </c>
      <c r="H59" s="382">
        <v>296</v>
      </c>
      <c r="I59" s="343">
        <v>54</v>
      </c>
      <c r="J59" s="381">
        <v>242</v>
      </c>
      <c r="K59" s="382">
        <v>63</v>
      </c>
      <c r="L59" s="381">
        <v>46</v>
      </c>
      <c r="M59" s="1334">
        <v>17</v>
      </c>
      <c r="N59" s="384">
        <v>30</v>
      </c>
    </row>
    <row r="60" spans="1:14" x14ac:dyDescent="0.25">
      <c r="A60" s="407" t="s">
        <v>145</v>
      </c>
      <c r="B60" s="395">
        <f t="shared" si="2"/>
        <v>1059</v>
      </c>
      <c r="C60" s="379">
        <v>387</v>
      </c>
      <c r="D60" s="395">
        <v>672</v>
      </c>
      <c r="E60" s="381">
        <v>4</v>
      </c>
      <c r="F60" s="381">
        <v>6</v>
      </c>
      <c r="G60" s="381">
        <v>3</v>
      </c>
      <c r="H60" s="382">
        <v>251</v>
      </c>
      <c r="I60" s="343">
        <v>54</v>
      </c>
      <c r="J60" s="381">
        <v>197</v>
      </c>
      <c r="K60" s="382">
        <v>81</v>
      </c>
      <c r="L60" s="381">
        <v>59</v>
      </c>
      <c r="M60" s="1334">
        <v>22</v>
      </c>
      <c r="N60" s="384">
        <v>42</v>
      </c>
    </row>
    <row r="61" spans="1:14" x14ac:dyDescent="0.25">
      <c r="A61" s="407" t="s">
        <v>146</v>
      </c>
      <c r="B61" s="395">
        <f t="shared" si="2"/>
        <v>1106</v>
      </c>
      <c r="C61" s="379">
        <v>329</v>
      </c>
      <c r="D61" s="395">
        <v>777</v>
      </c>
      <c r="E61" s="381">
        <v>3</v>
      </c>
      <c r="F61" s="381">
        <v>5</v>
      </c>
      <c r="G61" s="381">
        <v>4</v>
      </c>
      <c r="H61" s="382">
        <v>204</v>
      </c>
      <c r="I61" s="343">
        <v>36</v>
      </c>
      <c r="J61" s="381">
        <v>168</v>
      </c>
      <c r="K61" s="382">
        <v>86</v>
      </c>
      <c r="L61" s="381">
        <v>64</v>
      </c>
      <c r="M61" s="1334">
        <v>22</v>
      </c>
      <c r="N61" s="384">
        <v>27</v>
      </c>
    </row>
    <row r="62" spans="1:14" x14ac:dyDescent="0.25">
      <c r="A62" s="407" t="s">
        <v>123</v>
      </c>
      <c r="B62" s="395">
        <f>C62+D62</f>
        <v>983</v>
      </c>
      <c r="C62" s="379">
        <v>333</v>
      </c>
      <c r="D62" s="395">
        <v>650</v>
      </c>
      <c r="E62" s="381">
        <v>6</v>
      </c>
      <c r="F62" s="381">
        <v>4</v>
      </c>
      <c r="G62" s="381">
        <v>4</v>
      </c>
      <c r="H62" s="382">
        <v>202</v>
      </c>
      <c r="I62" s="343">
        <v>36</v>
      </c>
      <c r="J62" s="381">
        <v>166</v>
      </c>
      <c r="K62" s="382">
        <v>91</v>
      </c>
      <c r="L62" s="381">
        <v>69</v>
      </c>
      <c r="M62" s="1334">
        <v>22</v>
      </c>
      <c r="N62" s="384">
        <v>26</v>
      </c>
    </row>
    <row r="63" spans="1:14" x14ac:dyDescent="0.25">
      <c r="A63" s="394" t="s">
        <v>119</v>
      </c>
      <c r="B63" s="395">
        <f t="shared" si="2"/>
        <v>1</v>
      </c>
      <c r="C63" s="379">
        <v>1</v>
      </c>
      <c r="D63" s="395">
        <v>0</v>
      </c>
      <c r="E63" s="381">
        <v>0</v>
      </c>
      <c r="F63" s="381">
        <v>1</v>
      </c>
      <c r="G63" s="381">
        <v>0</v>
      </c>
      <c r="H63" s="382">
        <v>0</v>
      </c>
      <c r="I63" s="343">
        <v>0</v>
      </c>
      <c r="J63" s="381">
        <v>0</v>
      </c>
      <c r="K63" s="382">
        <v>0</v>
      </c>
      <c r="L63" s="381">
        <v>0</v>
      </c>
      <c r="M63" s="1334">
        <v>0</v>
      </c>
      <c r="N63" s="384">
        <v>0</v>
      </c>
    </row>
    <row r="64" spans="1:14" x14ac:dyDescent="0.25">
      <c r="A64" s="399" t="s">
        <v>120</v>
      </c>
      <c r="B64" s="403">
        <f t="shared" si="2"/>
        <v>9127</v>
      </c>
      <c r="C64" s="388">
        <v>3701</v>
      </c>
      <c r="D64" s="389">
        <v>5426</v>
      </c>
      <c r="E64" s="404">
        <v>151</v>
      </c>
      <c r="F64" s="404">
        <v>75</v>
      </c>
      <c r="G64" s="404">
        <v>43</v>
      </c>
      <c r="H64" s="405">
        <v>2475</v>
      </c>
      <c r="I64" s="406">
        <v>437</v>
      </c>
      <c r="J64" s="404">
        <v>2038</v>
      </c>
      <c r="K64" s="405">
        <v>738</v>
      </c>
      <c r="L64" s="404">
        <v>507</v>
      </c>
      <c r="M64" s="1335">
        <v>231</v>
      </c>
      <c r="N64" s="387">
        <v>219</v>
      </c>
    </row>
    <row r="65" spans="1:14" x14ac:dyDescent="0.25">
      <c r="A65" s="394"/>
      <c r="B65" s="395"/>
      <c r="C65" s="379"/>
      <c r="D65" s="395"/>
      <c r="E65" s="400"/>
      <c r="F65" s="400"/>
      <c r="G65" s="400"/>
      <c r="H65" s="401"/>
      <c r="I65" s="400"/>
      <c r="J65" s="400"/>
      <c r="K65" s="401"/>
      <c r="L65" s="400"/>
      <c r="M65" s="1500"/>
      <c r="N65" s="402"/>
    </row>
    <row r="66" spans="1:14" x14ac:dyDescent="0.25">
      <c r="A66" s="399" t="s">
        <v>124</v>
      </c>
      <c r="B66" s="395"/>
      <c r="C66" s="379"/>
      <c r="D66" s="395"/>
      <c r="E66" s="400"/>
      <c r="F66" s="400"/>
      <c r="G66" s="400"/>
      <c r="H66" s="401"/>
      <c r="I66" s="400"/>
      <c r="J66" s="400"/>
      <c r="K66" s="401"/>
      <c r="L66" s="400"/>
      <c r="M66" s="1500"/>
      <c r="N66" s="402"/>
    </row>
    <row r="67" spans="1:14" x14ac:dyDescent="0.25">
      <c r="A67" s="394" t="s">
        <v>125</v>
      </c>
      <c r="B67" s="395">
        <f>C67+D67</f>
        <v>1727</v>
      </c>
      <c r="C67" s="379">
        <v>1727</v>
      </c>
      <c r="D67" s="395">
        <v>0</v>
      </c>
      <c r="E67" s="400">
        <v>95</v>
      </c>
      <c r="F67" s="400">
        <v>23</v>
      </c>
      <c r="G67" s="400">
        <v>8</v>
      </c>
      <c r="H67" s="401">
        <v>1503</v>
      </c>
      <c r="I67" s="343">
        <v>144</v>
      </c>
      <c r="J67" s="400">
        <v>1359</v>
      </c>
      <c r="K67" s="401">
        <v>96</v>
      </c>
      <c r="L67" s="400">
        <v>62</v>
      </c>
      <c r="M67" s="1334">
        <v>34</v>
      </c>
      <c r="N67" s="402">
        <v>2</v>
      </c>
    </row>
    <row r="68" spans="1:14" x14ac:dyDescent="0.25">
      <c r="A68" s="394" t="s">
        <v>126</v>
      </c>
      <c r="B68" s="395">
        <f t="shared" ref="B68:B70" si="3">C68+D68</f>
        <v>6532</v>
      </c>
      <c r="C68" s="379">
        <v>1106</v>
      </c>
      <c r="D68" s="389">
        <v>5426</v>
      </c>
      <c r="E68" s="400">
        <v>0</v>
      </c>
      <c r="F68" s="400">
        <v>19</v>
      </c>
      <c r="G68" s="400">
        <v>5</v>
      </c>
      <c r="H68" s="401">
        <v>778</v>
      </c>
      <c r="I68" s="343">
        <v>218</v>
      </c>
      <c r="J68" s="400">
        <v>560</v>
      </c>
      <c r="K68" s="401">
        <v>279</v>
      </c>
      <c r="L68" s="400">
        <v>200</v>
      </c>
      <c r="M68" s="1334">
        <v>79</v>
      </c>
      <c r="N68" s="402">
        <v>25</v>
      </c>
    </row>
    <row r="69" spans="1:14" x14ac:dyDescent="0.25">
      <c r="A69" s="394" t="s">
        <v>127</v>
      </c>
      <c r="B69" s="395">
        <f t="shared" si="3"/>
        <v>868</v>
      </c>
      <c r="C69" s="379">
        <v>868</v>
      </c>
      <c r="D69" s="395">
        <v>0</v>
      </c>
      <c r="E69" s="400">
        <v>56</v>
      </c>
      <c r="F69" s="400">
        <v>33</v>
      </c>
      <c r="G69" s="400">
        <v>30</v>
      </c>
      <c r="H69" s="401">
        <v>194</v>
      </c>
      <c r="I69" s="343">
        <v>75</v>
      </c>
      <c r="J69" s="400">
        <v>119</v>
      </c>
      <c r="K69" s="401">
        <v>363</v>
      </c>
      <c r="L69" s="400">
        <v>245</v>
      </c>
      <c r="M69" s="1334">
        <v>118</v>
      </c>
      <c r="N69" s="402">
        <v>192</v>
      </c>
    </row>
    <row r="70" spans="1:14" x14ac:dyDescent="0.25">
      <c r="A70" s="399" t="s">
        <v>120</v>
      </c>
      <c r="B70" s="403">
        <f t="shared" si="3"/>
        <v>9127</v>
      </c>
      <c r="C70" s="388">
        <v>3701</v>
      </c>
      <c r="D70" s="389">
        <v>5426</v>
      </c>
      <c r="E70" s="408">
        <v>151</v>
      </c>
      <c r="F70" s="408">
        <v>75</v>
      </c>
      <c r="G70" s="408">
        <v>43</v>
      </c>
      <c r="H70" s="409">
        <v>2475</v>
      </c>
      <c r="I70" s="406">
        <v>437</v>
      </c>
      <c r="J70" s="408">
        <v>2038</v>
      </c>
      <c r="K70" s="409">
        <v>738</v>
      </c>
      <c r="L70" s="408">
        <v>507</v>
      </c>
      <c r="M70" s="1335">
        <v>231</v>
      </c>
      <c r="N70" s="410">
        <v>219</v>
      </c>
    </row>
    <row r="71" spans="1:14" x14ac:dyDescent="0.25">
      <c r="A71" s="411"/>
      <c r="B71" s="411"/>
      <c r="C71" s="412"/>
      <c r="D71" s="411"/>
      <c r="E71" s="413"/>
      <c r="F71" s="413"/>
      <c r="G71" s="413"/>
      <c r="H71" s="414"/>
      <c r="I71" s="413"/>
      <c r="J71" s="413"/>
      <c r="K71" s="414"/>
      <c r="L71" s="413"/>
      <c r="M71" s="413"/>
      <c r="N71" s="415"/>
    </row>
    <row r="72" spans="1:14" x14ac:dyDescent="0.25">
      <c r="A72" s="416" t="s">
        <v>69</v>
      </c>
      <c r="B72" s="416"/>
      <c r="C72" s="416"/>
      <c r="D72" s="416"/>
      <c r="E72" s="416"/>
      <c r="F72" s="416"/>
      <c r="G72" s="416"/>
      <c r="H72" s="416"/>
      <c r="I72" s="416"/>
      <c r="J72" s="416"/>
      <c r="K72" s="416"/>
      <c r="L72" s="416"/>
      <c r="M72" s="416"/>
      <c r="N72" s="416"/>
    </row>
    <row r="73" spans="1:14" x14ac:dyDescent="0.25">
      <c r="A73" s="90" t="s">
        <v>129</v>
      </c>
      <c r="B73" s="416"/>
      <c r="C73" s="416"/>
      <c r="D73" s="416"/>
      <c r="E73" s="416"/>
      <c r="F73" s="416"/>
      <c r="G73" s="416"/>
      <c r="H73" s="416"/>
      <c r="I73" s="416"/>
      <c r="J73" s="416"/>
      <c r="K73" s="416"/>
      <c r="L73" s="416"/>
      <c r="M73" s="416"/>
      <c r="N73" s="416"/>
    </row>
    <row r="74" spans="1:14" x14ac:dyDescent="0.25">
      <c r="A74" s="90" t="s">
        <v>130</v>
      </c>
      <c r="B74" s="416"/>
      <c r="C74" s="416"/>
      <c r="D74" s="416"/>
      <c r="E74" s="416"/>
      <c r="F74" s="416"/>
      <c r="G74" s="416"/>
      <c r="H74" s="416"/>
      <c r="I74" s="416"/>
      <c r="J74" s="416"/>
      <c r="K74" s="416"/>
      <c r="L74" s="416"/>
      <c r="M74" s="416"/>
      <c r="N74" s="416"/>
    </row>
    <row r="75" spans="1:14" x14ac:dyDescent="0.25">
      <c r="A75" s="320"/>
      <c r="E75" s="320"/>
      <c r="F75" s="320"/>
      <c r="G75" s="320"/>
      <c r="H75" s="320"/>
      <c r="I75" s="320"/>
      <c r="J75" s="320"/>
      <c r="K75" s="320"/>
      <c r="L75" s="320"/>
      <c r="M75" s="320"/>
      <c r="N75" s="320"/>
    </row>
    <row r="76" spans="1:14" x14ac:dyDescent="0.25">
      <c r="A76" s="1501" t="s">
        <v>12</v>
      </c>
      <c r="B76" s="1501"/>
      <c r="C76" s="1501"/>
      <c r="D76" s="1501"/>
      <c r="E76" s="1501"/>
      <c r="F76" s="1501"/>
      <c r="G76" s="1501"/>
      <c r="H76" s="1501"/>
      <c r="I76" s="1501"/>
      <c r="J76" s="1501"/>
      <c r="K76" s="1501"/>
      <c r="L76" s="1501"/>
      <c r="M76" s="1501"/>
      <c r="N76" s="1501"/>
    </row>
    <row r="78" spans="1:14" x14ac:dyDescent="0.25">
      <c r="A78" s="362" t="s">
        <v>132</v>
      </c>
    </row>
  </sheetData>
  <mergeCells count="5">
    <mergeCell ref="B3:B4"/>
    <mergeCell ref="C3:C4"/>
    <mergeCell ref="D3:N3"/>
    <mergeCell ref="M65:M66"/>
    <mergeCell ref="A76:N76"/>
  </mergeCells>
  <pageMargins left="0.25" right="0.25" top="0.75" bottom="0.75" header="0.3" footer="0.3"/>
  <pageSetup scale="5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70"/>
  <sheetViews>
    <sheetView workbookViewId="0">
      <selection activeCell="A2" sqref="A2"/>
    </sheetView>
  </sheetViews>
  <sheetFormatPr defaultRowHeight="15" x14ac:dyDescent="0.25"/>
  <cols>
    <col min="1" max="1" width="27.28515625" customWidth="1"/>
    <col min="2" max="2" width="13.42578125" customWidth="1"/>
    <col min="3" max="3" width="16.28515625" customWidth="1"/>
    <col min="4" max="4" width="14.5703125" customWidth="1"/>
    <col min="9" max="9" width="15" customWidth="1"/>
    <col min="10" max="10" width="12.7109375" customWidth="1"/>
    <col min="12" max="12" width="16.7109375" customWidth="1"/>
    <col min="13" max="13" width="14.7109375" customWidth="1"/>
    <col min="14" max="14" width="10.7109375" customWidth="1"/>
    <col min="15" max="15" width="10.5703125" customWidth="1"/>
  </cols>
  <sheetData>
    <row r="1" spans="1:14" ht="32.25" customHeight="1" x14ac:dyDescent="0.25">
      <c r="A1" s="1502" t="s">
        <v>218</v>
      </c>
      <c r="B1" s="1502"/>
      <c r="C1" s="1502"/>
      <c r="D1" s="1502"/>
      <c r="E1" s="1502"/>
      <c r="F1" s="1502"/>
      <c r="G1" s="1502"/>
      <c r="H1" s="1502"/>
      <c r="I1" s="1502"/>
      <c r="J1" s="1502"/>
      <c r="K1" s="1502"/>
      <c r="L1" s="1502"/>
      <c r="M1" s="1502"/>
      <c r="N1" s="1503"/>
    </row>
    <row r="2" spans="1:14" ht="15.75" x14ac:dyDescent="0.25">
      <c r="A2" s="343"/>
      <c r="B2" s="343"/>
      <c r="C2" s="343"/>
      <c r="D2" s="343"/>
      <c r="E2" s="343"/>
      <c r="F2" s="343"/>
      <c r="G2" s="343"/>
      <c r="H2" s="343"/>
      <c r="I2" s="343"/>
      <c r="J2" s="343"/>
      <c r="K2" s="343"/>
      <c r="L2" s="343"/>
      <c r="M2" s="343"/>
      <c r="N2" s="344"/>
    </row>
    <row r="3" spans="1:14" ht="15.75" customHeight="1" x14ac:dyDescent="0.25">
      <c r="A3" s="248"/>
      <c r="B3" s="1433" t="s">
        <v>219</v>
      </c>
      <c r="C3" s="1434"/>
      <c r="D3" s="1434"/>
      <c r="E3" s="1434"/>
      <c r="F3" s="1434"/>
      <c r="G3" s="1434"/>
      <c r="H3" s="1434"/>
      <c r="I3" s="1434"/>
      <c r="J3" s="1434"/>
      <c r="K3" s="1434"/>
      <c r="L3" s="1434"/>
      <c r="M3" s="1434"/>
      <c r="N3" s="1435"/>
    </row>
    <row r="4" spans="1:14" ht="59.25" customHeight="1" x14ac:dyDescent="0.25">
      <c r="A4" s="417"/>
      <c r="B4" s="418" t="s">
        <v>103</v>
      </c>
      <c r="C4" s="250" t="s">
        <v>212</v>
      </c>
      <c r="D4" s="419" t="s">
        <v>30</v>
      </c>
      <c r="E4" s="419" t="s">
        <v>31</v>
      </c>
      <c r="F4" s="419" t="s">
        <v>32</v>
      </c>
      <c r="G4" s="1336" t="s">
        <v>220</v>
      </c>
      <c r="H4" s="1336" t="s">
        <v>34</v>
      </c>
      <c r="I4" s="1336" t="s">
        <v>214</v>
      </c>
      <c r="J4" s="1336" t="s">
        <v>215</v>
      </c>
      <c r="K4" s="1336" t="s">
        <v>37</v>
      </c>
      <c r="L4" s="1336" t="s">
        <v>216</v>
      </c>
      <c r="M4" s="1336" t="s">
        <v>217</v>
      </c>
      <c r="N4" s="420" t="s">
        <v>38</v>
      </c>
    </row>
    <row r="5" spans="1:14" ht="15.75" x14ac:dyDescent="0.25">
      <c r="A5" s="421" t="s">
        <v>170</v>
      </c>
      <c r="B5" s="124"/>
      <c r="C5" s="119"/>
      <c r="D5" s="124"/>
      <c r="E5" s="422"/>
      <c r="F5" s="422"/>
      <c r="G5" s="422"/>
      <c r="H5" s="124"/>
      <c r="I5" s="124"/>
      <c r="J5" s="124"/>
      <c r="K5" s="124"/>
      <c r="L5" s="124"/>
      <c r="M5" s="124"/>
      <c r="N5" s="125"/>
    </row>
    <row r="6" spans="1:14" ht="15.75" x14ac:dyDescent="0.25">
      <c r="A6" s="166" t="s">
        <v>175</v>
      </c>
      <c r="B6" s="424">
        <v>98.28297305993506</v>
      </c>
      <c r="C6" s="425">
        <v>47.678942288004215</v>
      </c>
      <c r="D6" s="424">
        <v>50.604030771930852</v>
      </c>
      <c r="E6" s="426">
        <v>0.87752654517799167</v>
      </c>
      <c r="F6" s="426">
        <v>2.3400707871413111</v>
      </c>
      <c r="G6" s="426">
        <v>0.87752654517799167</v>
      </c>
      <c r="H6" s="424">
        <v>29.250884839266391</v>
      </c>
      <c r="I6" s="426">
        <v>0.87752654517799167</v>
      </c>
      <c r="J6" s="424">
        <v>28.373358294088398</v>
      </c>
      <c r="K6" s="424">
        <v>12.285371632491882</v>
      </c>
      <c r="L6" s="424">
        <v>6.727703513031269</v>
      </c>
      <c r="M6" s="427">
        <v>5.5576681194606135</v>
      </c>
      <c r="N6" s="428">
        <v>2.0475619387486472</v>
      </c>
    </row>
    <row r="7" spans="1:14" ht="15.75" x14ac:dyDescent="0.25">
      <c r="A7" s="166" t="s">
        <v>176</v>
      </c>
      <c r="B7" s="424">
        <v>122.97681651695279</v>
      </c>
      <c r="C7" s="425">
        <v>46.448814225205133</v>
      </c>
      <c r="D7" s="424">
        <v>76.528002291747669</v>
      </c>
      <c r="E7" s="426">
        <v>0.61386098094984753</v>
      </c>
      <c r="F7" s="426">
        <v>0.81848130793313012</v>
      </c>
      <c r="G7" s="426">
        <v>1.0231016349164126</v>
      </c>
      <c r="H7" s="424">
        <v>28.442225450676268</v>
      </c>
      <c r="I7" s="426">
        <v>4.0924065396656504</v>
      </c>
      <c r="J7" s="424">
        <v>24.349818911010619</v>
      </c>
      <c r="K7" s="424">
        <v>8.1848130793313008</v>
      </c>
      <c r="L7" s="424">
        <v>6.1386098094984751</v>
      </c>
      <c r="M7" s="427">
        <v>2.0462032698328252</v>
      </c>
      <c r="N7" s="428">
        <v>7.36633177139817</v>
      </c>
    </row>
    <row r="8" spans="1:14" ht="15.75" x14ac:dyDescent="0.25">
      <c r="A8" s="166" t="s">
        <v>177</v>
      </c>
      <c r="B8" s="424">
        <v>144.51015685266134</v>
      </c>
      <c r="C8" s="425">
        <v>54.512728207765491</v>
      </c>
      <c r="D8" s="424">
        <v>89.997428644895862</v>
      </c>
      <c r="E8" s="426">
        <v>0</v>
      </c>
      <c r="F8" s="426">
        <v>0</v>
      </c>
      <c r="G8" s="426">
        <v>1.5428130624839289</v>
      </c>
      <c r="H8" s="424">
        <v>34.970429416302395</v>
      </c>
      <c r="I8" s="426">
        <v>6.1712522499357156</v>
      </c>
      <c r="J8" s="424">
        <v>28.799177166366675</v>
      </c>
      <c r="K8" s="424">
        <v>7.7140653124196454</v>
      </c>
      <c r="L8" s="424">
        <v>5.6569812291077399</v>
      </c>
      <c r="M8" s="427">
        <v>2.0570840833119055</v>
      </c>
      <c r="N8" s="428">
        <v>10.285420416559527</v>
      </c>
    </row>
    <row r="9" spans="1:14" ht="15.75" x14ac:dyDescent="0.25">
      <c r="A9" s="166" t="s">
        <v>178</v>
      </c>
      <c r="B9" s="424">
        <v>124.64118446895301</v>
      </c>
      <c r="C9" s="425">
        <v>62.698292793473335</v>
      </c>
      <c r="D9" s="424">
        <v>61.942891675479679</v>
      </c>
      <c r="E9" s="426">
        <v>2.2662033539809641</v>
      </c>
      <c r="F9" s="426">
        <v>0.75540111799365461</v>
      </c>
      <c r="G9" s="426">
        <v>0</v>
      </c>
      <c r="H9" s="424">
        <v>51.367276023568515</v>
      </c>
      <c r="I9" s="426">
        <v>4.5324067079619281</v>
      </c>
      <c r="J9" s="424">
        <v>46.834869315606589</v>
      </c>
      <c r="K9" s="424">
        <v>4.5324067079619281</v>
      </c>
      <c r="L9" s="424">
        <v>3.0216044719746185</v>
      </c>
      <c r="M9" s="427">
        <v>1.5108022359873092</v>
      </c>
      <c r="N9" s="428">
        <v>3.7770055899682733</v>
      </c>
    </row>
    <row r="10" spans="1:14" ht="15.75" x14ac:dyDescent="0.25">
      <c r="A10" s="166" t="s">
        <v>179</v>
      </c>
      <c r="B10" s="424">
        <v>101.95035460992909</v>
      </c>
      <c r="C10" s="425">
        <v>28.812056737588652</v>
      </c>
      <c r="D10" s="424">
        <v>73.138297872340431</v>
      </c>
      <c r="E10" s="426">
        <v>1.1081560283687943</v>
      </c>
      <c r="F10" s="426">
        <v>0</v>
      </c>
      <c r="G10" s="426">
        <v>0</v>
      </c>
      <c r="H10" s="424">
        <v>22.163120567375888</v>
      </c>
      <c r="I10" s="426">
        <v>3.3244680851063828</v>
      </c>
      <c r="J10" s="424">
        <v>18.838652482269502</v>
      </c>
      <c r="K10" s="424">
        <v>5.5407801418439719</v>
      </c>
      <c r="L10" s="424">
        <v>3.3244680851063828</v>
      </c>
      <c r="M10" s="427">
        <v>2.2163120567375887</v>
      </c>
      <c r="N10" s="428">
        <v>0</v>
      </c>
    </row>
    <row r="11" spans="1:14" ht="15.75" x14ac:dyDescent="0.25">
      <c r="A11" s="166" t="s">
        <v>180</v>
      </c>
      <c r="B11" s="424">
        <v>94.858981959854319</v>
      </c>
      <c r="C11" s="425">
        <v>39.806894215296012</v>
      </c>
      <c r="D11" s="424">
        <v>55.052087744558314</v>
      </c>
      <c r="E11" s="426">
        <v>0.42347759803506391</v>
      </c>
      <c r="F11" s="426">
        <v>0.42347759803506391</v>
      </c>
      <c r="G11" s="426">
        <v>0</v>
      </c>
      <c r="H11" s="424">
        <v>32.607775048699928</v>
      </c>
      <c r="I11" s="424">
        <v>10.163462352841535</v>
      </c>
      <c r="J11" s="424">
        <v>22.444312695858386</v>
      </c>
      <c r="K11" s="426">
        <v>1.6939103921402556</v>
      </c>
      <c r="L11" s="426">
        <v>1.2704327941051918</v>
      </c>
      <c r="M11" s="426">
        <v>0.42347759803506391</v>
      </c>
      <c r="N11" s="429">
        <v>4.658253578385704</v>
      </c>
    </row>
    <row r="12" spans="1:14" ht="15.75" x14ac:dyDescent="0.25">
      <c r="A12" s="166" t="s">
        <v>181</v>
      </c>
      <c r="B12" s="424">
        <v>103.14897899282988</v>
      </c>
      <c r="C12" s="425">
        <v>35.640907375571302</v>
      </c>
      <c r="D12" s="424">
        <v>67.50807161725858</v>
      </c>
      <c r="E12" s="426">
        <v>0</v>
      </c>
      <c r="F12" s="426">
        <v>0.83860958530756002</v>
      </c>
      <c r="G12" s="426">
        <v>0.83860958530756002</v>
      </c>
      <c r="H12" s="424">
        <v>25.158287559226803</v>
      </c>
      <c r="I12" s="427">
        <v>3.7737431338840204</v>
      </c>
      <c r="J12" s="424">
        <v>21.384544425342781</v>
      </c>
      <c r="K12" s="424">
        <v>8.8054006457293816</v>
      </c>
      <c r="L12" s="427">
        <v>7.1281814751142605</v>
      </c>
      <c r="M12" s="426">
        <v>1.67721917061512</v>
      </c>
      <c r="N12" s="428">
        <v>0</v>
      </c>
    </row>
    <row r="13" spans="1:14" ht="15.75" x14ac:dyDescent="0.25">
      <c r="A13" s="166" t="s">
        <v>182</v>
      </c>
      <c r="B13" s="424">
        <v>119.00841996330966</v>
      </c>
      <c r="C13" s="425">
        <v>28.693729714473871</v>
      </c>
      <c r="D13" s="424">
        <v>90.314690248835788</v>
      </c>
      <c r="E13" s="426">
        <v>2.3519450585634321</v>
      </c>
      <c r="F13" s="426">
        <v>1.4111670351380592</v>
      </c>
      <c r="G13" s="426">
        <v>0.94077802342537276</v>
      </c>
      <c r="H13" s="424">
        <v>18.815560468507456</v>
      </c>
      <c r="I13" s="426">
        <v>1.4111670351380592</v>
      </c>
      <c r="J13" s="424">
        <v>17.404393433369396</v>
      </c>
      <c r="K13" s="424">
        <v>5.1742791288395509</v>
      </c>
      <c r="L13" s="426">
        <v>4.7038901171268641</v>
      </c>
      <c r="M13" s="426">
        <v>0.47038901171268638</v>
      </c>
      <c r="N13" s="428">
        <v>0</v>
      </c>
    </row>
    <row r="14" spans="1:14" ht="15.75" x14ac:dyDescent="0.25">
      <c r="A14" s="166" t="s">
        <v>183</v>
      </c>
      <c r="B14" s="424">
        <v>118.5539606592238</v>
      </c>
      <c r="C14" s="425">
        <v>43.062200956937794</v>
      </c>
      <c r="D14" s="424">
        <v>75.491759702286018</v>
      </c>
      <c r="E14" s="426">
        <v>1.063264221158958</v>
      </c>
      <c r="F14" s="426">
        <v>1.063264221158958</v>
      </c>
      <c r="G14" s="426">
        <v>1.063264221158958</v>
      </c>
      <c r="H14" s="424">
        <v>26.049973418394469</v>
      </c>
      <c r="I14" s="427">
        <v>6.9112174375332263</v>
      </c>
      <c r="J14" s="424">
        <v>19.138755980861244</v>
      </c>
      <c r="K14" s="424">
        <v>12.759170653907496</v>
      </c>
      <c r="L14" s="424">
        <v>11.164274322169058</v>
      </c>
      <c r="M14" s="426">
        <v>1.594896331738437</v>
      </c>
      <c r="N14" s="428">
        <v>1.063264221158958</v>
      </c>
    </row>
    <row r="15" spans="1:14" ht="15.75" x14ac:dyDescent="0.25">
      <c r="A15" s="166" t="s">
        <v>184</v>
      </c>
      <c r="B15" s="424">
        <v>115.3299278529675</v>
      </c>
      <c r="C15" s="425">
        <v>43.709516035599563</v>
      </c>
      <c r="D15" s="424">
        <v>71.620411817367952</v>
      </c>
      <c r="E15" s="426">
        <v>0.5266206751277055</v>
      </c>
      <c r="F15" s="426">
        <v>0</v>
      </c>
      <c r="G15" s="426">
        <v>0.5266206751277055</v>
      </c>
      <c r="H15" s="424">
        <v>25.804413081257568</v>
      </c>
      <c r="I15" s="426">
        <v>3.6863447258939384</v>
      </c>
      <c r="J15" s="424">
        <v>22.118068355363629</v>
      </c>
      <c r="K15" s="424">
        <v>11.585654852809522</v>
      </c>
      <c r="L15" s="424">
        <v>10.532413502554109</v>
      </c>
      <c r="M15" s="426">
        <v>1.053241350255411</v>
      </c>
      <c r="N15" s="430">
        <v>5.2662067512770543</v>
      </c>
    </row>
    <row r="16" spans="1:14" ht="15.75" x14ac:dyDescent="0.25">
      <c r="A16" s="166" t="s">
        <v>185</v>
      </c>
      <c r="B16" s="424">
        <v>109.8488907941271</v>
      </c>
      <c r="C16" s="425">
        <v>31.615046618797557</v>
      </c>
      <c r="D16" s="424">
        <v>78.233844175329551</v>
      </c>
      <c r="E16" s="426">
        <v>3.7509377344336086</v>
      </c>
      <c r="F16" s="426">
        <v>0.53584824777622975</v>
      </c>
      <c r="G16" s="426">
        <v>1.6075447433286891</v>
      </c>
      <c r="H16" s="424">
        <v>13.932054442181974</v>
      </c>
      <c r="I16" s="426">
        <v>1.0716964955524595</v>
      </c>
      <c r="J16" s="424">
        <v>12.860357946629513</v>
      </c>
      <c r="K16" s="424">
        <v>11.788661451077056</v>
      </c>
      <c r="L16" s="424">
        <v>10.716964955524595</v>
      </c>
      <c r="M16" s="426">
        <v>1.0716964955524595</v>
      </c>
      <c r="N16" s="428">
        <v>0</v>
      </c>
    </row>
    <row r="17" spans="1:14" ht="15.75" x14ac:dyDescent="0.25">
      <c r="A17" s="166" t="s">
        <v>186</v>
      </c>
      <c r="B17" s="424">
        <v>95.005428881650388</v>
      </c>
      <c r="C17" s="425">
        <v>46.662530375885417</v>
      </c>
      <c r="D17" s="424">
        <v>48.342898505764957</v>
      </c>
      <c r="E17" s="424">
        <v>2.9729589990176306</v>
      </c>
      <c r="F17" s="424">
        <v>0.7755545214828603</v>
      </c>
      <c r="G17" s="426">
        <v>0.64629543456905014</v>
      </c>
      <c r="H17" s="424">
        <v>27.144408251900106</v>
      </c>
      <c r="I17" s="424">
        <v>4.6533271288971614</v>
      </c>
      <c r="J17" s="424">
        <v>22.491081123002946</v>
      </c>
      <c r="K17" s="424">
        <v>11.504058735329094</v>
      </c>
      <c r="L17" s="424">
        <v>6.9799906933457425</v>
      </c>
      <c r="M17" s="424">
        <v>4.5240680419833517</v>
      </c>
      <c r="N17" s="429">
        <v>3.619254433586681</v>
      </c>
    </row>
    <row r="18" spans="1:14" ht="15.75" x14ac:dyDescent="0.25">
      <c r="A18" s="166" t="s">
        <v>187</v>
      </c>
      <c r="B18" s="424">
        <v>105.78652279699567</v>
      </c>
      <c r="C18" s="425">
        <v>33.499065552381957</v>
      </c>
      <c r="D18" s="424">
        <v>72.287457244613705</v>
      </c>
      <c r="E18" s="426">
        <v>0.70524348531330439</v>
      </c>
      <c r="F18" s="426">
        <v>0.35262174265665219</v>
      </c>
      <c r="G18" s="426">
        <v>0</v>
      </c>
      <c r="H18" s="424">
        <v>23.625656757995699</v>
      </c>
      <c r="I18" s="426">
        <v>1.4104869706266088</v>
      </c>
      <c r="J18" s="424">
        <v>22.215169787369089</v>
      </c>
      <c r="K18" s="424">
        <v>8.1103000811030004</v>
      </c>
      <c r="L18" s="427">
        <v>4.9367043971931315</v>
      </c>
      <c r="M18" s="427">
        <v>3.1735956839098698</v>
      </c>
      <c r="N18" s="428">
        <v>0.70524348531330439</v>
      </c>
    </row>
    <row r="19" spans="1:14" ht="15.75" x14ac:dyDescent="0.25">
      <c r="A19" s="166" t="s">
        <v>188</v>
      </c>
      <c r="B19" s="424">
        <v>112.62660784191884</v>
      </c>
      <c r="C19" s="425">
        <v>38.215373143602804</v>
      </c>
      <c r="D19" s="424">
        <v>74.411234698316036</v>
      </c>
      <c r="E19" s="426">
        <v>0.77673522649599203</v>
      </c>
      <c r="F19" s="426">
        <v>1.3981234076927858</v>
      </c>
      <c r="G19" s="426">
        <v>0.15534704529919841</v>
      </c>
      <c r="H19" s="424">
        <v>22.836015658982163</v>
      </c>
      <c r="I19" s="424">
        <v>3.8836761324799602</v>
      </c>
      <c r="J19" s="424">
        <v>18.952339526502204</v>
      </c>
      <c r="K19" s="424">
        <v>10.252904989747096</v>
      </c>
      <c r="L19" s="424">
        <v>8.3887404461567137</v>
      </c>
      <c r="M19" s="424">
        <v>1.8641645435903809</v>
      </c>
      <c r="N19" s="429">
        <v>2.7962468153855715</v>
      </c>
    </row>
    <row r="20" spans="1:14" ht="15.75" x14ac:dyDescent="0.25">
      <c r="A20" s="166" t="s">
        <v>189</v>
      </c>
      <c r="B20" s="424">
        <v>55.032643902240906</v>
      </c>
      <c r="C20" s="425">
        <v>36.756120097068653</v>
      </c>
      <c r="D20" s="424">
        <v>18.276523805172257</v>
      </c>
      <c r="E20" s="424">
        <v>3.4522322743103149</v>
      </c>
      <c r="F20" s="424">
        <v>1.218434920344817</v>
      </c>
      <c r="G20" s="426">
        <v>0.20307248672413616</v>
      </c>
      <c r="H20" s="424">
        <v>22.439509783017044</v>
      </c>
      <c r="I20" s="424">
        <v>2.5384060840517022</v>
      </c>
      <c r="J20" s="424">
        <v>19.901103698965347</v>
      </c>
      <c r="K20" s="424">
        <v>9.2397981459481962</v>
      </c>
      <c r="L20" s="424">
        <v>4.2645222212068594</v>
      </c>
      <c r="M20" s="424">
        <v>4.9752759247413367</v>
      </c>
      <c r="N20" s="428">
        <v>0.20307248672413616</v>
      </c>
    </row>
    <row r="21" spans="1:14" ht="15.75" x14ac:dyDescent="0.25">
      <c r="A21" s="166" t="s">
        <v>190</v>
      </c>
      <c r="B21" s="424">
        <v>133.59351546082257</v>
      </c>
      <c r="C21" s="425">
        <v>59.041328930251176</v>
      </c>
      <c r="D21" s="424">
        <v>74.552186530571404</v>
      </c>
      <c r="E21" s="426">
        <v>0.75052536775743017</v>
      </c>
      <c r="F21" s="426">
        <v>1.0007004903432404</v>
      </c>
      <c r="G21" s="426">
        <v>0.75052536775743017</v>
      </c>
      <c r="H21" s="424">
        <v>47.283098168718105</v>
      </c>
      <c r="I21" s="424">
        <v>10.507355148604022</v>
      </c>
      <c r="J21" s="424">
        <v>36.775743020114078</v>
      </c>
      <c r="K21" s="424">
        <v>5.253677574302011</v>
      </c>
      <c r="L21" s="424">
        <v>2.7519263484439107</v>
      </c>
      <c r="M21" s="424">
        <v>2.5017512258581003</v>
      </c>
      <c r="N21" s="429">
        <v>4.0028019613729615</v>
      </c>
    </row>
    <row r="22" spans="1:14" ht="15.75" x14ac:dyDescent="0.25">
      <c r="A22" s="166" t="s">
        <v>191</v>
      </c>
      <c r="B22" s="424">
        <v>78.593105594895334</v>
      </c>
      <c r="C22" s="425">
        <v>31.125982413819937</v>
      </c>
      <c r="D22" s="424">
        <v>47.467123181075408</v>
      </c>
      <c r="E22" s="426">
        <v>6.2251964827639865</v>
      </c>
      <c r="F22" s="426">
        <v>1.5562991206909966</v>
      </c>
      <c r="G22" s="426">
        <v>0.77814956034549831</v>
      </c>
      <c r="H22" s="424">
        <v>17.119290327600964</v>
      </c>
      <c r="I22" s="426">
        <v>3.1125982413819933</v>
      </c>
      <c r="J22" s="424">
        <v>14.006692086218971</v>
      </c>
      <c r="K22" s="426">
        <v>4.6688973620729906</v>
      </c>
      <c r="L22" s="426">
        <v>3.8907478017274921</v>
      </c>
      <c r="M22" s="426">
        <v>0.77814956034549831</v>
      </c>
      <c r="N22" s="428">
        <v>0.77814956034549831</v>
      </c>
    </row>
    <row r="23" spans="1:14" ht="15.75" x14ac:dyDescent="0.25">
      <c r="A23" s="166" t="s">
        <v>192</v>
      </c>
      <c r="B23" s="424">
        <v>104.83297796730632</v>
      </c>
      <c r="C23" s="425">
        <v>47.974413646055439</v>
      </c>
      <c r="D23" s="424">
        <v>56.858564321250888</v>
      </c>
      <c r="E23" s="426">
        <v>4.1459369817578775</v>
      </c>
      <c r="F23" s="426">
        <v>0.59227671167969675</v>
      </c>
      <c r="G23" s="426">
        <v>0</v>
      </c>
      <c r="H23" s="424">
        <v>30.206112295664536</v>
      </c>
      <c r="I23" s="426">
        <v>5.9227671167969671</v>
      </c>
      <c r="J23" s="424">
        <v>24.283345178867567</v>
      </c>
      <c r="K23" s="424">
        <v>9.4764273868751481</v>
      </c>
      <c r="L23" s="424">
        <v>8.8841506751954515</v>
      </c>
      <c r="M23" s="426">
        <v>0.59227671167969675</v>
      </c>
      <c r="N23" s="428">
        <v>3.5536602700781805</v>
      </c>
    </row>
    <row r="24" spans="1:14" ht="15.75" x14ac:dyDescent="0.25">
      <c r="A24" s="166" t="s">
        <v>193</v>
      </c>
      <c r="B24" s="424">
        <v>112.54311127246324</v>
      </c>
      <c r="C24" s="425">
        <v>39.329581896290911</v>
      </c>
      <c r="D24" s="424">
        <v>73.213529376172332</v>
      </c>
      <c r="E24" s="426">
        <v>0.60507049071216801</v>
      </c>
      <c r="F24" s="426">
        <v>0</v>
      </c>
      <c r="G24" s="426">
        <v>0.60507049071216801</v>
      </c>
      <c r="H24" s="424">
        <v>32.068736007744903</v>
      </c>
      <c r="I24" s="427">
        <v>9.076057360682519</v>
      </c>
      <c r="J24" s="424">
        <v>22.992678647062384</v>
      </c>
      <c r="K24" s="426">
        <v>0.60507049071216801</v>
      </c>
      <c r="L24" s="426">
        <v>0.60507049071216801</v>
      </c>
      <c r="M24" s="426">
        <v>0</v>
      </c>
      <c r="N24" s="429">
        <v>5.4456344164095123</v>
      </c>
    </row>
    <row r="25" spans="1:14" ht="15.75" x14ac:dyDescent="0.25">
      <c r="A25" s="329" t="s">
        <v>194</v>
      </c>
      <c r="B25" s="424">
        <v>130.02089621546318</v>
      </c>
      <c r="C25" s="425">
        <v>62.688646389598325</v>
      </c>
      <c r="D25" s="424">
        <v>67.332249825864878</v>
      </c>
      <c r="E25" s="426">
        <v>2.3218017181332713</v>
      </c>
      <c r="F25" s="426">
        <v>2.3218017181332713</v>
      </c>
      <c r="G25" s="426">
        <v>0</v>
      </c>
      <c r="H25" s="424">
        <v>53.401439517065249</v>
      </c>
      <c r="I25" s="426">
        <v>4.6436034362665426</v>
      </c>
      <c r="J25" s="424">
        <v>48.757836080798704</v>
      </c>
      <c r="K25" s="426">
        <v>0</v>
      </c>
      <c r="L25" s="426">
        <v>0</v>
      </c>
      <c r="M25" s="426">
        <v>0</v>
      </c>
      <c r="N25" s="428">
        <v>4.6436034362665426</v>
      </c>
    </row>
    <row r="26" spans="1:14" ht="15.75" x14ac:dyDescent="0.25">
      <c r="A26" s="166" t="s">
        <v>195</v>
      </c>
      <c r="B26" s="424">
        <v>111.98547215496369</v>
      </c>
      <c r="C26" s="425">
        <v>33.292978208232448</v>
      </c>
      <c r="D26" s="424">
        <v>78.692493946731247</v>
      </c>
      <c r="E26" s="426">
        <v>1.2971290210999655</v>
      </c>
      <c r="F26" s="426">
        <v>0</v>
      </c>
      <c r="G26" s="426">
        <v>0</v>
      </c>
      <c r="H26" s="424">
        <v>25.94258042199931</v>
      </c>
      <c r="I26" s="424">
        <v>3.8913870632998964</v>
      </c>
      <c r="J26" s="424">
        <v>22.051193358699415</v>
      </c>
      <c r="K26" s="427">
        <v>5.1885160843998621</v>
      </c>
      <c r="L26" s="426">
        <v>3.8913870632998964</v>
      </c>
      <c r="M26" s="426">
        <v>1.2971290210999655</v>
      </c>
      <c r="N26" s="428">
        <v>0.86475268073331035</v>
      </c>
    </row>
    <row r="27" spans="1:14" ht="15.75" x14ac:dyDescent="0.25">
      <c r="A27" s="166" t="s">
        <v>196</v>
      </c>
      <c r="B27" s="424">
        <v>83.255659647071838</v>
      </c>
      <c r="C27" s="425">
        <v>27.962527054139876</v>
      </c>
      <c r="D27" s="424">
        <v>55.293132592931954</v>
      </c>
      <c r="E27" s="426">
        <v>2.2117253037172784</v>
      </c>
      <c r="F27" s="426">
        <v>0.31596075767389692</v>
      </c>
      <c r="G27" s="426">
        <v>0</v>
      </c>
      <c r="H27" s="424">
        <v>19.589566975781604</v>
      </c>
      <c r="I27" s="424">
        <v>1.7377841672064329</v>
      </c>
      <c r="J27" s="424">
        <v>17.851782808575173</v>
      </c>
      <c r="K27" s="424">
        <v>5.5293132592931959</v>
      </c>
      <c r="L27" s="424">
        <v>3.3175879555759171</v>
      </c>
      <c r="M27" s="424">
        <v>2.2117253037172784</v>
      </c>
      <c r="N27" s="428">
        <v>0.31596075767389692</v>
      </c>
    </row>
    <row r="28" spans="1:14" ht="15.75" x14ac:dyDescent="0.25">
      <c r="A28" s="166" t="s">
        <v>197</v>
      </c>
      <c r="B28" s="424">
        <v>153.58361774744026</v>
      </c>
      <c r="C28" s="425">
        <v>65.41524459613197</v>
      </c>
      <c r="D28" s="424">
        <v>88.168373151308302</v>
      </c>
      <c r="E28" s="426">
        <v>0</v>
      </c>
      <c r="F28" s="426">
        <v>0</v>
      </c>
      <c r="G28" s="426">
        <v>2.8441410693970419</v>
      </c>
      <c r="H28" s="424">
        <v>59.726962457337891</v>
      </c>
      <c r="I28" s="426">
        <v>2.8441410693970419</v>
      </c>
      <c r="J28" s="424">
        <v>56.882821387940844</v>
      </c>
      <c r="K28" s="426">
        <v>2.8441410693970419</v>
      </c>
      <c r="L28" s="426">
        <v>2.8441410693970419</v>
      </c>
      <c r="M28" s="426">
        <v>0</v>
      </c>
      <c r="N28" s="428">
        <v>0</v>
      </c>
    </row>
    <row r="29" spans="1:14" ht="15.75" x14ac:dyDescent="0.25">
      <c r="A29" s="166" t="s">
        <v>198</v>
      </c>
      <c r="B29" s="424">
        <v>119.11560740801175</v>
      </c>
      <c r="C29" s="425">
        <v>49.359549645100763</v>
      </c>
      <c r="D29" s="424">
        <v>69.756057762910999</v>
      </c>
      <c r="E29" s="426">
        <v>0.81586032471240921</v>
      </c>
      <c r="F29" s="426">
        <v>1.6317206494248184</v>
      </c>
      <c r="G29" s="426">
        <v>0.81586032471240921</v>
      </c>
      <c r="H29" s="424">
        <v>35.081993962633597</v>
      </c>
      <c r="I29" s="424">
        <v>8.5665334094802965</v>
      </c>
      <c r="J29" s="424">
        <v>26.5154605531533</v>
      </c>
      <c r="K29" s="424">
        <v>8.158603247124093</v>
      </c>
      <c r="L29" s="426">
        <v>2.4475809741372281</v>
      </c>
      <c r="M29" s="424">
        <v>5.7110222729868649</v>
      </c>
      <c r="N29" s="430">
        <v>2.8555111364934325</v>
      </c>
    </row>
    <row r="30" spans="1:14" ht="15.75" x14ac:dyDescent="0.25">
      <c r="A30" s="166" t="s">
        <v>199</v>
      </c>
      <c r="B30" s="424">
        <v>68.438272017092871</v>
      </c>
      <c r="C30" s="425">
        <v>37.390665687387326</v>
      </c>
      <c r="D30" s="424">
        <v>31.047606329705548</v>
      </c>
      <c r="E30" s="426">
        <v>2.6707618348133808</v>
      </c>
      <c r="F30" s="426">
        <v>0.3338452293516726</v>
      </c>
      <c r="G30" s="426">
        <v>0.3338452293516726</v>
      </c>
      <c r="H30" s="424">
        <v>22.367630366562061</v>
      </c>
      <c r="I30" s="424">
        <v>5.0076784402750887</v>
      </c>
      <c r="J30" s="424">
        <v>17.359951926286975</v>
      </c>
      <c r="K30" s="424">
        <v>11.684583027308539</v>
      </c>
      <c r="L30" s="424">
        <v>9.6815116511985035</v>
      </c>
      <c r="M30" s="426">
        <v>2.0030713761100354</v>
      </c>
      <c r="N30" s="428">
        <v>0</v>
      </c>
    </row>
    <row r="31" spans="1:14" ht="15.75" x14ac:dyDescent="0.25">
      <c r="A31" s="166" t="s">
        <v>200</v>
      </c>
      <c r="B31" s="424">
        <v>113.67224502683928</v>
      </c>
      <c r="C31" s="425">
        <v>48.415956215135253</v>
      </c>
      <c r="D31" s="424">
        <v>65.256288811704039</v>
      </c>
      <c r="E31" s="426">
        <v>0</v>
      </c>
      <c r="F31" s="426">
        <v>0</v>
      </c>
      <c r="G31" s="426">
        <v>0.52626039364277444</v>
      </c>
      <c r="H31" s="424">
        <v>36.311967161351433</v>
      </c>
      <c r="I31" s="424">
        <v>9.472687085569941</v>
      </c>
      <c r="J31" s="424">
        <v>26.839280075781499</v>
      </c>
      <c r="K31" s="424">
        <v>7.3676455109988428</v>
      </c>
      <c r="L31" s="424">
        <v>6.3151247237132928</v>
      </c>
      <c r="M31" s="426">
        <v>1.0525207872855489</v>
      </c>
      <c r="N31" s="430">
        <v>4.2100831491421955</v>
      </c>
    </row>
    <row r="32" spans="1:14" ht="15.75" x14ac:dyDescent="0.25">
      <c r="A32" s="166" t="s">
        <v>201</v>
      </c>
      <c r="B32" s="424">
        <v>120.48192771084338</v>
      </c>
      <c r="C32" s="425">
        <v>75.59650366170564</v>
      </c>
      <c r="D32" s="424">
        <v>44.885424049137725</v>
      </c>
      <c r="E32" s="426">
        <v>0</v>
      </c>
      <c r="F32" s="426">
        <v>0</v>
      </c>
      <c r="G32" s="426">
        <v>2.3623907394283012</v>
      </c>
      <c r="H32" s="424">
        <v>68.509331443420734</v>
      </c>
      <c r="I32" s="426">
        <v>14.174344436569809</v>
      </c>
      <c r="J32" s="424">
        <v>54.334987006850938</v>
      </c>
      <c r="K32" s="426">
        <v>4.7247814788566025</v>
      </c>
      <c r="L32" s="426">
        <v>0</v>
      </c>
      <c r="M32" s="426">
        <v>4.7247814788566025</v>
      </c>
      <c r="N32" s="428">
        <v>0</v>
      </c>
    </row>
    <row r="33" spans="1:14" ht="15.75" x14ac:dyDescent="0.25">
      <c r="A33" s="166" t="s">
        <v>202</v>
      </c>
      <c r="B33" s="424">
        <v>100.78828828828829</v>
      </c>
      <c r="C33" s="425">
        <v>38.851351351351354</v>
      </c>
      <c r="D33" s="424">
        <v>61.936936936936938</v>
      </c>
      <c r="E33" s="426">
        <v>0.56306306306306309</v>
      </c>
      <c r="F33" s="426">
        <v>1.6891891891891893</v>
      </c>
      <c r="G33" s="426">
        <v>0</v>
      </c>
      <c r="H33" s="424">
        <v>28.716216216216218</v>
      </c>
      <c r="I33" s="426">
        <v>2.2522522522522523</v>
      </c>
      <c r="J33" s="424">
        <v>26.463963963963963</v>
      </c>
      <c r="K33" s="424">
        <v>7.3198198198198199</v>
      </c>
      <c r="L33" s="427">
        <v>5.0675675675675675</v>
      </c>
      <c r="M33" s="426">
        <v>2.2522522522522523</v>
      </c>
      <c r="N33" s="428">
        <v>0.56306306306306309</v>
      </c>
    </row>
    <row r="34" spans="1:14" ht="15.75" x14ac:dyDescent="0.25">
      <c r="A34" s="166" t="s">
        <v>203</v>
      </c>
      <c r="B34" s="424">
        <v>85.829870981849979</v>
      </c>
      <c r="C34" s="425">
        <v>32.072308477294264</v>
      </c>
      <c r="D34" s="424">
        <v>53.757562504555729</v>
      </c>
      <c r="E34" s="426">
        <v>0.91114512719585983</v>
      </c>
      <c r="F34" s="426">
        <v>0.91114512719585983</v>
      </c>
      <c r="G34" s="426">
        <v>0.5466870763175159</v>
      </c>
      <c r="H34" s="424">
        <v>23.143086230774838</v>
      </c>
      <c r="I34" s="424">
        <v>3.2801224579050952</v>
      </c>
      <c r="J34" s="424">
        <v>19.862963772869744</v>
      </c>
      <c r="K34" s="424">
        <v>6.1957868649318462</v>
      </c>
      <c r="L34" s="424">
        <v>5.2846417377359867</v>
      </c>
      <c r="M34" s="426">
        <v>0.91114512719585983</v>
      </c>
      <c r="N34" s="428">
        <v>0.36445805087834393</v>
      </c>
    </row>
    <row r="35" spans="1:14" ht="15.75" x14ac:dyDescent="0.25">
      <c r="A35" s="166" t="s">
        <v>204</v>
      </c>
      <c r="B35" s="424">
        <v>116.18150132317821</v>
      </c>
      <c r="C35" s="425">
        <v>41.308978248241139</v>
      </c>
      <c r="D35" s="424">
        <v>74.872523074937064</v>
      </c>
      <c r="E35" s="426">
        <v>0.6454527851287678</v>
      </c>
      <c r="F35" s="426">
        <v>0.6454527851287678</v>
      </c>
      <c r="G35" s="426">
        <v>0</v>
      </c>
      <c r="H35" s="424">
        <v>29.69082811592332</v>
      </c>
      <c r="I35" s="427">
        <v>7.0999806364164453</v>
      </c>
      <c r="J35" s="424">
        <v>22.590847479506873</v>
      </c>
      <c r="K35" s="426">
        <v>6.4545278512876783</v>
      </c>
      <c r="L35" s="426">
        <v>5.1636222810301424</v>
      </c>
      <c r="M35" s="426">
        <v>1.2909055702575356</v>
      </c>
      <c r="N35" s="428">
        <v>3.872716710772607</v>
      </c>
    </row>
    <row r="36" spans="1:14" ht="15.75" x14ac:dyDescent="0.25">
      <c r="A36" s="166" t="s">
        <v>205</v>
      </c>
      <c r="B36" s="424">
        <v>62.166962699822378</v>
      </c>
      <c r="C36" s="425">
        <v>30.449124587668106</v>
      </c>
      <c r="D36" s="424">
        <v>31.717838112154272</v>
      </c>
      <c r="E36" s="426">
        <v>2.5374270489723423</v>
      </c>
      <c r="F36" s="426">
        <v>0</v>
      </c>
      <c r="G36" s="426">
        <v>0</v>
      </c>
      <c r="H36" s="424">
        <v>18.396346105049478</v>
      </c>
      <c r="I36" s="426">
        <v>3.1717838112154273</v>
      </c>
      <c r="J36" s="424">
        <v>15.224562293834053</v>
      </c>
      <c r="K36" s="424">
        <v>9.5153514336462823</v>
      </c>
      <c r="L36" s="424">
        <v>8.2466379091601123</v>
      </c>
      <c r="M36" s="426">
        <v>1.2687135244861711</v>
      </c>
      <c r="N36" s="428">
        <v>0</v>
      </c>
    </row>
    <row r="37" spans="1:14" ht="15.75" x14ac:dyDescent="0.25">
      <c r="A37" s="166" t="s">
        <v>206</v>
      </c>
      <c r="B37" s="424">
        <v>111.30937207919109</v>
      </c>
      <c r="C37" s="425">
        <v>36.253434163197099</v>
      </c>
      <c r="D37" s="424">
        <v>75.055937915993994</v>
      </c>
      <c r="E37" s="426">
        <v>0.84968986319993201</v>
      </c>
      <c r="F37" s="426">
        <v>0</v>
      </c>
      <c r="G37" s="426">
        <v>0</v>
      </c>
      <c r="H37" s="424">
        <v>24.641006032798028</v>
      </c>
      <c r="I37" s="424">
        <v>15.011187583198799</v>
      </c>
      <c r="J37" s="424">
        <v>9.6298184495992309</v>
      </c>
      <c r="K37" s="424">
        <v>6.2310589967995007</v>
      </c>
      <c r="L37" s="424">
        <v>3.398759452799728</v>
      </c>
      <c r="M37" s="426">
        <v>2.8322995439997736</v>
      </c>
      <c r="N37" s="429">
        <v>4.5316792703996374</v>
      </c>
    </row>
    <row r="38" spans="1:14" ht="15.75" x14ac:dyDescent="0.25">
      <c r="A38" s="255" t="s">
        <v>120</v>
      </c>
      <c r="B38" s="431">
        <v>99.648767300967222</v>
      </c>
      <c r="C38" s="432">
        <v>40.407591517572008</v>
      </c>
      <c r="D38" s="433">
        <v>59.241175783395214</v>
      </c>
      <c r="E38" s="433">
        <v>1.6486209995010463</v>
      </c>
      <c r="F38" s="433">
        <v>0.8188514898184005</v>
      </c>
      <c r="G38" s="433">
        <v>0.46947485416254964</v>
      </c>
      <c r="H38" s="433">
        <v>27.022099164007219</v>
      </c>
      <c r="I38" s="433">
        <v>4.7711746806752142</v>
      </c>
      <c r="J38" s="433">
        <v>22.250924483332007</v>
      </c>
      <c r="K38" s="433">
        <v>8.0574986598130618</v>
      </c>
      <c r="L38" s="433">
        <v>5.5354360711723887</v>
      </c>
      <c r="M38" s="433">
        <v>2.522062588640674</v>
      </c>
      <c r="N38" s="434">
        <v>2.3910463502697299</v>
      </c>
    </row>
    <row r="39" spans="1:14" ht="15.75" x14ac:dyDescent="0.25">
      <c r="A39" s="166"/>
      <c r="C39" s="159"/>
      <c r="F39" s="93"/>
      <c r="G39" s="93"/>
      <c r="H39" s="93"/>
      <c r="I39" s="93"/>
      <c r="J39" s="93"/>
      <c r="K39" s="93"/>
      <c r="L39" s="93"/>
      <c r="M39" s="93"/>
      <c r="N39" s="270"/>
    </row>
    <row r="40" spans="1:14" ht="15.75" x14ac:dyDescent="0.25">
      <c r="A40" s="148" t="s">
        <v>112</v>
      </c>
      <c r="B40" s="435"/>
      <c r="C40" s="284"/>
      <c r="D40" s="436"/>
      <c r="E40" s="436"/>
      <c r="F40" s="436"/>
      <c r="G40" s="436"/>
      <c r="H40" s="436"/>
      <c r="I40" s="436"/>
      <c r="J40" s="436"/>
      <c r="K40" s="436"/>
      <c r="L40" s="436"/>
      <c r="M40" s="436"/>
      <c r="N40" s="437"/>
    </row>
    <row r="41" spans="1:14" ht="15.75" x14ac:dyDescent="0.25">
      <c r="A41" s="166" t="s">
        <v>113</v>
      </c>
      <c r="B41" s="435">
        <v>80.514020544956963</v>
      </c>
      <c r="C41" s="284">
        <v>39.992596411903911</v>
      </c>
      <c r="D41" s="436">
        <v>40.52142413305306</v>
      </c>
      <c r="E41" s="436">
        <v>2.4788799428866057</v>
      </c>
      <c r="F41" s="436">
        <v>0.99155197715464249</v>
      </c>
      <c r="G41" s="436">
        <v>0.49577598857732125</v>
      </c>
      <c r="H41" s="436">
        <v>24.127764777429633</v>
      </c>
      <c r="I41" s="436">
        <v>3.2390697920384985</v>
      </c>
      <c r="J41" s="436">
        <v>20.888694985391133</v>
      </c>
      <c r="K41" s="436">
        <v>10.675709620698317</v>
      </c>
      <c r="L41" s="436">
        <v>6.8747603749388544</v>
      </c>
      <c r="M41" s="436">
        <v>3.8009492457594627</v>
      </c>
      <c r="N41" s="437">
        <v>1.2229141051573922</v>
      </c>
    </row>
    <row r="42" spans="1:14" ht="15.75" x14ac:dyDescent="0.25">
      <c r="A42" s="166" t="s">
        <v>114</v>
      </c>
      <c r="B42" s="435">
        <v>100.01881512497125</v>
      </c>
      <c r="C42" s="284">
        <v>35.330623557133769</v>
      </c>
      <c r="D42" s="436">
        <v>64.688191567837478</v>
      </c>
      <c r="E42" s="436">
        <v>1.6724555530004153</v>
      </c>
      <c r="F42" s="436">
        <v>0.77649722103590701</v>
      </c>
      <c r="G42" s="436">
        <v>0.53757499917870488</v>
      </c>
      <c r="H42" s="436">
        <v>23.713030519327315</v>
      </c>
      <c r="I42" s="424">
        <v>5.1069624921976962</v>
      </c>
      <c r="J42" s="424">
        <v>18.606068027129616</v>
      </c>
      <c r="K42" s="436">
        <v>7.0183402670553141</v>
      </c>
      <c r="L42" s="424">
        <v>5.2861541585905982</v>
      </c>
      <c r="M42" s="424">
        <v>1.7321861084647157</v>
      </c>
      <c r="N42" s="437">
        <v>1.6127249975361146</v>
      </c>
    </row>
    <row r="43" spans="1:14" ht="15.75" x14ac:dyDescent="0.25">
      <c r="A43" s="166" t="s">
        <v>115</v>
      </c>
      <c r="B43" s="435">
        <v>117.23707942728629</v>
      </c>
      <c r="C43" s="284">
        <v>36.406956289385199</v>
      </c>
      <c r="D43" s="436">
        <v>80.830123137901097</v>
      </c>
      <c r="E43" s="436">
        <v>0.89069006212563184</v>
      </c>
      <c r="F43" s="436">
        <v>0.89069006212563184</v>
      </c>
      <c r="G43" s="436">
        <v>0.22267251553140796</v>
      </c>
      <c r="H43" s="436">
        <v>24.159967935157763</v>
      </c>
      <c r="I43" s="424">
        <v>5.2328041149880864</v>
      </c>
      <c r="J43" s="424">
        <v>18.927163820169675</v>
      </c>
      <c r="K43" s="436">
        <v>6.5688392081765352</v>
      </c>
      <c r="L43" s="424">
        <v>5.1214678572223837</v>
      </c>
      <c r="M43" s="424">
        <v>1.4473713509541517</v>
      </c>
      <c r="N43" s="437">
        <v>3.6740965062682309</v>
      </c>
    </row>
    <row r="44" spans="1:14" ht="15.75" x14ac:dyDescent="0.25">
      <c r="A44" s="166" t="s">
        <v>116</v>
      </c>
      <c r="B44" s="435">
        <v>118.35455185208879</v>
      </c>
      <c r="C44" s="284">
        <v>42.223786066150602</v>
      </c>
      <c r="D44" s="436">
        <v>76.130765785938209</v>
      </c>
      <c r="E44" s="436">
        <v>2.2391401701746529</v>
      </c>
      <c r="F44" s="436">
        <v>0.63975433433561513</v>
      </c>
      <c r="G44" s="436">
        <v>2.2391401701746529</v>
      </c>
      <c r="H44" s="436">
        <v>27.509436376431449</v>
      </c>
      <c r="I44" s="424">
        <v>7.9969291791951891</v>
      </c>
      <c r="J44" s="424">
        <v>19.51250719723626</v>
      </c>
      <c r="K44" s="436">
        <v>4.4782803403493059</v>
      </c>
      <c r="L44" s="424">
        <v>2.8788945045102681</v>
      </c>
      <c r="M44" s="424">
        <v>1.5993858358390378</v>
      </c>
      <c r="N44" s="437">
        <v>5.118034674684921</v>
      </c>
    </row>
    <row r="45" spans="1:14" ht="15.75" x14ac:dyDescent="0.25">
      <c r="A45" s="166" t="s">
        <v>117</v>
      </c>
      <c r="B45" s="435">
        <v>117.81516478451256</v>
      </c>
      <c r="C45" s="284">
        <v>47.015441345932238</v>
      </c>
      <c r="D45" s="436">
        <v>70.799723438580315</v>
      </c>
      <c r="E45" s="436">
        <v>0.18437427978796958</v>
      </c>
      <c r="F45" s="436">
        <v>0.36874855957593916</v>
      </c>
      <c r="G45" s="436">
        <v>9.218713989398479E-2</v>
      </c>
      <c r="H45" s="436">
        <v>32.91080894215257</v>
      </c>
      <c r="I45" s="424">
        <v>6.1765383728969807</v>
      </c>
      <c r="J45" s="424">
        <v>26.734270569255589</v>
      </c>
      <c r="K45" s="436">
        <v>8.6655911500345706</v>
      </c>
      <c r="L45" s="424">
        <v>5.8077898133210413</v>
      </c>
      <c r="M45" s="424">
        <v>2.8578013367135289</v>
      </c>
      <c r="N45" s="437">
        <v>4.7937312744872091</v>
      </c>
    </row>
    <row r="46" spans="1:14" ht="15.75" x14ac:dyDescent="0.25">
      <c r="A46" s="166" t="s">
        <v>118</v>
      </c>
      <c r="B46" s="435">
        <v>130.69492944515918</v>
      </c>
      <c r="C46" s="284">
        <v>69.023259613224695</v>
      </c>
      <c r="D46" s="436">
        <v>61.671669831934487</v>
      </c>
      <c r="E46" s="436">
        <v>0.61263248177418372</v>
      </c>
      <c r="F46" s="436">
        <v>0.81684330903224489</v>
      </c>
      <c r="G46" s="436">
        <v>0</v>
      </c>
      <c r="H46" s="436">
        <v>59.425350732095815</v>
      </c>
      <c r="I46" s="424">
        <v>5.9221139904837754</v>
      </c>
      <c r="J46" s="424">
        <v>53.503236741612042</v>
      </c>
      <c r="K46" s="436">
        <v>2.6547407543547963</v>
      </c>
      <c r="L46" s="424">
        <v>0.81684330903224489</v>
      </c>
      <c r="M46" s="424">
        <v>1.8378974453225509</v>
      </c>
      <c r="N46" s="437">
        <v>5.5136923359676535</v>
      </c>
    </row>
    <row r="47" spans="1:14" ht="15.75" x14ac:dyDescent="0.25">
      <c r="A47" s="255" t="s">
        <v>120</v>
      </c>
      <c r="B47" s="438">
        <v>99.648767300967222</v>
      </c>
      <c r="C47" s="287">
        <v>40.407591517572008</v>
      </c>
      <c r="D47" s="433">
        <v>59.241175783395214</v>
      </c>
      <c r="E47" s="433">
        <v>1.6486209995010463</v>
      </c>
      <c r="F47" s="433">
        <v>0.8188514898184005</v>
      </c>
      <c r="G47" s="433">
        <v>0.46947485416254964</v>
      </c>
      <c r="H47" s="433">
        <v>27.022099164007219</v>
      </c>
      <c r="I47" s="433">
        <v>4.7711746806752142</v>
      </c>
      <c r="J47" s="433">
        <v>22.250924483332007</v>
      </c>
      <c r="K47" s="433">
        <v>8.0574986598130618</v>
      </c>
      <c r="L47" s="433">
        <v>5.5354360711723887</v>
      </c>
      <c r="M47" s="433">
        <v>2.522062588640674</v>
      </c>
      <c r="N47" s="434">
        <v>2.3910463502697299</v>
      </c>
    </row>
    <row r="48" spans="1:14" ht="15.75" x14ac:dyDescent="0.25">
      <c r="A48" s="255"/>
      <c r="C48" s="284"/>
      <c r="E48" s="436"/>
      <c r="F48" s="436"/>
      <c r="G48" s="436"/>
      <c r="H48" s="436"/>
      <c r="I48" s="436"/>
      <c r="J48" s="436"/>
      <c r="K48" s="436"/>
      <c r="L48" s="436"/>
      <c r="M48" s="436"/>
      <c r="N48" s="437"/>
    </row>
    <row r="49" spans="1:14" ht="15.75" x14ac:dyDescent="0.25">
      <c r="A49" s="255" t="s">
        <v>121</v>
      </c>
      <c r="B49" s="435"/>
      <c r="C49" s="284"/>
      <c r="D49" s="436"/>
      <c r="E49" s="436"/>
      <c r="F49" s="436"/>
      <c r="G49" s="436"/>
      <c r="H49" s="436"/>
      <c r="I49" s="436"/>
      <c r="J49" s="436"/>
      <c r="K49" s="436"/>
      <c r="L49" s="436"/>
      <c r="M49" s="436"/>
      <c r="N49" s="437"/>
    </row>
    <row r="50" spans="1:14" ht="15.75" x14ac:dyDescent="0.25">
      <c r="A50" s="267" t="s">
        <v>122</v>
      </c>
      <c r="B50" s="435">
        <v>52.443803248006553</v>
      </c>
      <c r="C50" s="284">
        <v>32.75300723295576</v>
      </c>
      <c r="D50" s="436">
        <v>19.690796015050786</v>
      </c>
      <c r="E50" s="436">
        <v>4.5815218450860744</v>
      </c>
      <c r="F50" s="436">
        <v>1.5596670110931317</v>
      </c>
      <c r="G50" s="439">
        <v>0.29243756457996217</v>
      </c>
      <c r="H50" s="436">
        <v>19.593316826857464</v>
      </c>
      <c r="I50" s="424">
        <v>3.6067299631528669</v>
      </c>
      <c r="J50" s="424">
        <v>15.9865868637046</v>
      </c>
      <c r="K50" s="436">
        <v>6.4336264207591682</v>
      </c>
      <c r="L50" s="424">
        <v>3.5092507749595461</v>
      </c>
      <c r="M50" s="424">
        <v>2.9243756457996222</v>
      </c>
      <c r="N50" s="440">
        <v>0.29243756457996217</v>
      </c>
    </row>
    <row r="51" spans="1:14" ht="15.75" x14ac:dyDescent="0.25">
      <c r="A51" s="267" t="s">
        <v>139</v>
      </c>
      <c r="B51" s="435">
        <v>73.541834371863288</v>
      </c>
      <c r="C51" s="284">
        <v>36.870298043190921</v>
      </c>
      <c r="D51" s="436">
        <v>36.671536328672374</v>
      </c>
      <c r="E51" s="436">
        <v>2.8820448605189668</v>
      </c>
      <c r="F51" s="436">
        <v>1.5900937161483957</v>
      </c>
      <c r="G51" s="436">
        <v>0.89442771533347254</v>
      </c>
      <c r="H51" s="436">
        <v>22.758216312373907</v>
      </c>
      <c r="I51" s="424">
        <v>3.9752342903709885</v>
      </c>
      <c r="J51" s="424">
        <v>18.782982022002923</v>
      </c>
      <c r="K51" s="436">
        <v>7.7517068662234276</v>
      </c>
      <c r="L51" s="424">
        <v>5.1678045774822854</v>
      </c>
      <c r="M51" s="424">
        <v>2.5839022887411427</v>
      </c>
      <c r="N51" s="441">
        <v>0.99380857259274713</v>
      </c>
    </row>
    <row r="52" spans="1:14" ht="15.75" x14ac:dyDescent="0.25">
      <c r="A52" s="267" t="s">
        <v>140</v>
      </c>
      <c r="B52" s="435">
        <v>93.427017725763577</v>
      </c>
      <c r="C52" s="284">
        <v>40.260757343451836</v>
      </c>
      <c r="D52" s="436">
        <v>53.166260382311741</v>
      </c>
      <c r="E52" s="436">
        <v>1.6545516716487054</v>
      </c>
      <c r="F52" s="439">
        <v>0.77212411343606269</v>
      </c>
      <c r="G52" s="439">
        <v>0.44121377910632148</v>
      </c>
      <c r="H52" s="436">
        <v>28.017074973251418</v>
      </c>
      <c r="I52" s="424">
        <v>5.6254756836055995</v>
      </c>
      <c r="J52" s="424">
        <v>22.391599289645814</v>
      </c>
      <c r="K52" s="436">
        <v>7.6109376895840457</v>
      </c>
      <c r="L52" s="424">
        <v>5.4048687940524376</v>
      </c>
      <c r="M52" s="424">
        <v>2.2060688955316072</v>
      </c>
      <c r="N52" s="441">
        <v>1.7648551164252859</v>
      </c>
    </row>
    <row r="53" spans="1:14" ht="15.75" x14ac:dyDescent="0.25">
      <c r="A53" s="267" t="s">
        <v>141</v>
      </c>
      <c r="B53" s="435">
        <v>100.89881124963759</v>
      </c>
      <c r="C53" s="284">
        <v>40.823427080313131</v>
      </c>
      <c r="D53" s="436">
        <v>60.075384169324444</v>
      </c>
      <c r="E53" s="436">
        <v>2.2035372571759932</v>
      </c>
      <c r="F53" s="436">
        <v>1.2757320962597853</v>
      </c>
      <c r="G53" s="439">
        <v>0.5798782255726298</v>
      </c>
      <c r="H53" s="436">
        <v>28.530008698173386</v>
      </c>
      <c r="I53" s="424">
        <v>5.1029283850391414</v>
      </c>
      <c r="J53" s="424">
        <v>23.427080313134244</v>
      </c>
      <c r="K53" s="436">
        <v>6.9585387068715567</v>
      </c>
      <c r="L53" s="424">
        <v>4.2910988692374605</v>
      </c>
      <c r="M53" s="424">
        <v>2.6674398376340966</v>
      </c>
      <c r="N53" s="441">
        <v>1.2757320962597853</v>
      </c>
    </row>
    <row r="54" spans="1:14" ht="15.75" x14ac:dyDescent="0.25">
      <c r="A54" s="267" t="s">
        <v>142</v>
      </c>
      <c r="B54" s="435">
        <v>113.0907927024432</v>
      </c>
      <c r="C54" s="284">
        <v>50.618205958011785</v>
      </c>
      <c r="D54" s="436">
        <v>62.472586744431403</v>
      </c>
      <c r="E54" s="439">
        <v>0.82980665504937356</v>
      </c>
      <c r="F54" s="439">
        <v>0.47417523145678486</v>
      </c>
      <c r="G54" s="439">
        <v>0.11854380786419622</v>
      </c>
      <c r="H54" s="436">
        <v>36.274405206444044</v>
      </c>
      <c r="I54" s="424">
        <v>5.5715589696172216</v>
      </c>
      <c r="J54" s="424">
        <v>30.702846236826819</v>
      </c>
      <c r="K54" s="436">
        <v>9.6020484369998922</v>
      </c>
      <c r="L54" s="424">
        <v>6.8755408561233802</v>
      </c>
      <c r="M54" s="424">
        <v>2.7265075808765129</v>
      </c>
      <c r="N54" s="441">
        <v>3.3192266201974943</v>
      </c>
    </row>
    <row r="55" spans="1:14" ht="15.75" x14ac:dyDescent="0.25">
      <c r="A55" s="267" t="s">
        <v>143</v>
      </c>
      <c r="B55" s="435">
        <v>113.89977290644453</v>
      </c>
      <c r="C55" s="284">
        <v>46.124701424923813</v>
      </c>
      <c r="D55" s="436">
        <v>67.775071481520698</v>
      </c>
      <c r="E55" s="436">
        <v>1.2943156012095969</v>
      </c>
      <c r="F55" s="439">
        <v>0.47066021862167151</v>
      </c>
      <c r="G55" s="439">
        <v>0.23533010931083576</v>
      </c>
      <c r="H55" s="436">
        <v>33.652205631449519</v>
      </c>
      <c r="I55" s="424">
        <v>4.4712720769058798</v>
      </c>
      <c r="J55" s="424">
        <v>29.180933554543635</v>
      </c>
      <c r="K55" s="436">
        <v>7.4128984432913265</v>
      </c>
      <c r="L55" s="424">
        <v>4.3536070222504613</v>
      </c>
      <c r="M55" s="424">
        <v>3.0592914210408653</v>
      </c>
      <c r="N55" s="441">
        <v>3.0592914210408653</v>
      </c>
    </row>
    <row r="56" spans="1:14" ht="15.75" x14ac:dyDescent="0.25">
      <c r="A56" s="267" t="s">
        <v>144</v>
      </c>
      <c r="B56" s="435">
        <v>121.82659517056871</v>
      </c>
      <c r="C56" s="284">
        <v>46.847550263517469</v>
      </c>
      <c r="D56" s="436">
        <v>74.979044907051247</v>
      </c>
      <c r="E56" s="436">
        <v>1.1482242711646438</v>
      </c>
      <c r="F56" s="439">
        <v>0.11482242711646438</v>
      </c>
      <c r="G56" s="439">
        <v>0.91857941693171508</v>
      </c>
      <c r="H56" s="436">
        <v>33.98743842647346</v>
      </c>
      <c r="I56" s="424">
        <v>6.2004110642890771</v>
      </c>
      <c r="J56" s="424">
        <v>27.787027362184382</v>
      </c>
      <c r="K56" s="436">
        <v>7.2338129083372564</v>
      </c>
      <c r="L56" s="424">
        <v>5.2818316473573619</v>
      </c>
      <c r="M56" s="424">
        <v>1.9519812609798948</v>
      </c>
      <c r="N56" s="441">
        <v>3.4446728134939315</v>
      </c>
    </row>
    <row r="57" spans="1:14" ht="15.75" x14ac:dyDescent="0.25">
      <c r="A57" s="267" t="s">
        <v>145</v>
      </c>
      <c r="B57" s="435">
        <v>117.35372340425532</v>
      </c>
      <c r="C57" s="284">
        <v>42.88563829787234</v>
      </c>
      <c r="D57" s="436">
        <v>74.468085106382986</v>
      </c>
      <c r="E57" s="439">
        <v>0.44326241134751776</v>
      </c>
      <c r="F57" s="439">
        <v>0.66489361702127658</v>
      </c>
      <c r="G57" s="439">
        <v>0.33244680851063829</v>
      </c>
      <c r="H57" s="436">
        <v>27.814716312056738</v>
      </c>
      <c r="I57" s="424">
        <v>5.9840425531914896</v>
      </c>
      <c r="J57" s="424">
        <v>21.830673758865249</v>
      </c>
      <c r="K57" s="436">
        <v>8.9760638297872344</v>
      </c>
      <c r="L57" s="424">
        <v>6.538120567375886</v>
      </c>
      <c r="M57" s="424">
        <v>2.4379432624113475</v>
      </c>
      <c r="N57" s="441">
        <v>4.6542553191489366</v>
      </c>
    </row>
    <row r="58" spans="1:14" ht="15.75" x14ac:dyDescent="0.25">
      <c r="A58" s="267" t="s">
        <v>146</v>
      </c>
      <c r="B58" s="435">
        <v>116.2045452157559</v>
      </c>
      <c r="C58" s="284">
        <v>34.567174842661572</v>
      </c>
      <c r="D58" s="436">
        <v>81.637370373094342</v>
      </c>
      <c r="E58" s="439">
        <v>0.31520220221271944</v>
      </c>
      <c r="F58" s="439">
        <v>0.52533700368786584</v>
      </c>
      <c r="G58" s="439">
        <v>0.42026960295029259</v>
      </c>
      <c r="H58" s="436">
        <v>21.433749750464923</v>
      </c>
      <c r="I58" s="424">
        <v>3.7824264265526337</v>
      </c>
      <c r="J58" s="424">
        <v>17.65132332391229</v>
      </c>
      <c r="K58" s="436">
        <v>9.0357964634312911</v>
      </c>
      <c r="L58" s="424">
        <v>6.7243136472046814</v>
      </c>
      <c r="M58" s="424">
        <v>2.3114828162266092</v>
      </c>
      <c r="N58" s="441">
        <v>2.8368198199144752</v>
      </c>
    </row>
    <row r="59" spans="1:14" ht="15.75" x14ac:dyDescent="0.25">
      <c r="A59" s="267" t="s">
        <v>123</v>
      </c>
      <c r="B59" s="435">
        <v>104.60562720810455</v>
      </c>
      <c r="C59" s="284">
        <v>35.436087345166648</v>
      </c>
      <c r="D59" s="436">
        <v>69.169539862937896</v>
      </c>
      <c r="E59" s="439">
        <v>0.63848806027327287</v>
      </c>
      <c r="F59" s="439">
        <v>0.4256587068488486</v>
      </c>
      <c r="G59" s="439">
        <v>0.4256587068488486</v>
      </c>
      <c r="H59" s="436">
        <v>21.495764695866853</v>
      </c>
      <c r="I59" s="424">
        <v>3.830928361639637</v>
      </c>
      <c r="J59" s="424">
        <v>17.664836334227218</v>
      </c>
      <c r="K59" s="436">
        <v>9.6837355808113053</v>
      </c>
      <c r="L59" s="424">
        <v>7.3426126931426383</v>
      </c>
      <c r="M59" s="424">
        <v>2.3411228876686674</v>
      </c>
      <c r="N59" s="441">
        <v>2.766781594517516</v>
      </c>
    </row>
    <row r="60" spans="1:14" ht="15.75" x14ac:dyDescent="0.25">
      <c r="A60" s="255" t="s">
        <v>120</v>
      </c>
      <c r="B60" s="442">
        <v>99.648767300967222</v>
      </c>
      <c r="C60" s="289">
        <v>40.407591517572008</v>
      </c>
      <c r="D60" s="433">
        <v>59.241175783395214</v>
      </c>
      <c r="E60" s="443">
        <v>1.6486209995010463</v>
      </c>
      <c r="F60" s="443">
        <v>0.8188514898184005</v>
      </c>
      <c r="G60" s="443">
        <v>0.46947485416254964</v>
      </c>
      <c r="H60" s="443">
        <v>27.022099164007219</v>
      </c>
      <c r="I60" s="443">
        <v>4.7711746806752142</v>
      </c>
      <c r="J60" s="443">
        <v>22.250924483332007</v>
      </c>
      <c r="K60" s="443">
        <v>8.0574986598130618</v>
      </c>
      <c r="L60" s="443">
        <v>5.5354360711723887</v>
      </c>
      <c r="M60" s="443">
        <v>2.522062588640674</v>
      </c>
      <c r="N60" s="288">
        <v>2.3910463502697299</v>
      </c>
    </row>
    <row r="61" spans="1:14" ht="15.75" x14ac:dyDescent="0.25">
      <c r="A61" s="171"/>
      <c r="B61" s="171"/>
      <c r="C61" s="137"/>
      <c r="D61" s="140"/>
      <c r="E61" s="271"/>
      <c r="F61" s="271"/>
      <c r="G61" s="271"/>
      <c r="H61" s="271"/>
      <c r="I61" s="271"/>
      <c r="J61" s="271"/>
      <c r="K61" s="271"/>
      <c r="L61" s="271"/>
      <c r="M61" s="271"/>
      <c r="N61" s="172"/>
    </row>
    <row r="62" spans="1:14" ht="15.75" x14ac:dyDescent="0.25">
      <c r="A62" s="90" t="s">
        <v>221</v>
      </c>
      <c r="B62" s="90"/>
      <c r="C62" s="90"/>
      <c r="D62" s="90"/>
      <c r="E62" s="90"/>
      <c r="F62" s="90"/>
      <c r="G62" s="90"/>
      <c r="H62" s="90"/>
      <c r="I62" s="90"/>
      <c r="J62" s="90"/>
      <c r="K62" s="90"/>
      <c r="L62" s="90"/>
      <c r="M62" s="90"/>
      <c r="N62" s="90"/>
    </row>
    <row r="63" spans="1:14" ht="15.75" x14ac:dyDescent="0.25">
      <c r="A63" s="90" t="s">
        <v>129</v>
      </c>
      <c r="B63" s="90"/>
      <c r="C63" s="90"/>
      <c r="D63" s="90"/>
      <c r="E63" s="90"/>
      <c r="F63" s="90"/>
      <c r="G63" s="90"/>
      <c r="H63" s="90"/>
      <c r="I63" s="90"/>
      <c r="J63" s="90"/>
      <c r="K63" s="90"/>
      <c r="L63" s="90"/>
      <c r="M63" s="90"/>
      <c r="N63" s="90"/>
    </row>
    <row r="64" spans="1:14" ht="15.75" x14ac:dyDescent="0.25">
      <c r="A64" s="90" t="s">
        <v>130</v>
      </c>
      <c r="B64" s="90"/>
      <c r="C64" s="90"/>
      <c r="D64" s="90"/>
      <c r="E64" s="90"/>
      <c r="F64" s="90"/>
      <c r="G64" s="90"/>
      <c r="H64" s="90"/>
      <c r="I64" s="90"/>
      <c r="J64" s="90"/>
      <c r="K64" s="90"/>
      <c r="L64" s="90"/>
      <c r="M64" s="90"/>
      <c r="N64" s="90"/>
    </row>
    <row r="65" spans="1:14" ht="15.75" x14ac:dyDescent="0.25">
      <c r="A65" s="90"/>
      <c r="B65" s="90"/>
      <c r="C65" s="90"/>
      <c r="D65" s="90"/>
      <c r="E65" s="90"/>
      <c r="F65" s="90"/>
      <c r="G65" s="90"/>
      <c r="H65" s="90"/>
      <c r="I65" s="90"/>
      <c r="J65" s="90"/>
      <c r="K65" s="90"/>
      <c r="L65" s="90"/>
      <c r="M65" s="90"/>
      <c r="N65" s="90"/>
    </row>
    <row r="66" spans="1:14" ht="15.75" x14ac:dyDescent="0.25">
      <c r="A66" s="360" t="s">
        <v>222</v>
      </c>
      <c r="B66" s="444"/>
      <c r="C66" s="444"/>
      <c r="D66" s="444"/>
      <c r="E66" s="444"/>
      <c r="F66" s="444"/>
      <c r="G66" s="444"/>
      <c r="H66" s="444"/>
      <c r="I66" s="444"/>
      <c r="J66" s="444"/>
      <c r="K66" s="444"/>
      <c r="L66" s="444"/>
      <c r="M66" s="444"/>
      <c r="N66" s="444"/>
    </row>
    <row r="67" spans="1:14" ht="15.75" x14ac:dyDescent="0.25">
      <c r="A67" s="1432" t="s">
        <v>210</v>
      </c>
      <c r="B67" s="1432"/>
      <c r="C67" s="1432"/>
      <c r="D67" s="1432"/>
      <c r="E67" s="1432"/>
      <c r="F67" s="1432"/>
      <c r="G67" s="1432"/>
      <c r="H67" s="1432"/>
      <c r="I67" s="1432"/>
      <c r="J67" s="1432"/>
      <c r="K67" s="1432"/>
      <c r="L67" s="1432"/>
      <c r="M67" s="1432"/>
      <c r="N67" s="1432"/>
    </row>
    <row r="68" spans="1:14" ht="15.75" x14ac:dyDescent="0.25">
      <c r="A68" t="s">
        <v>223</v>
      </c>
      <c r="B68" s="90"/>
      <c r="C68" s="90"/>
      <c r="D68" s="90"/>
      <c r="E68" s="90"/>
      <c r="F68" s="90"/>
      <c r="G68" s="90"/>
      <c r="H68" s="90"/>
      <c r="I68" s="90"/>
      <c r="J68" s="90"/>
      <c r="K68" s="90"/>
      <c r="L68" s="90"/>
      <c r="M68" s="90"/>
      <c r="N68" s="90"/>
    </row>
    <row r="70" spans="1:14" x14ac:dyDescent="0.25">
      <c r="A70" t="s">
        <v>132</v>
      </c>
    </row>
  </sheetData>
  <mergeCells count="3">
    <mergeCell ref="A1:N1"/>
    <mergeCell ref="B3:N3"/>
    <mergeCell ref="A67:N67"/>
  </mergeCells>
  <pageMargins left="0.25" right="0.25" top="0.75" bottom="0.75" header="0.3" footer="0.3"/>
  <pageSetup paperSize="9"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414"/>
  <sheetViews>
    <sheetView workbookViewId="0">
      <selection activeCell="A2" sqref="A2"/>
    </sheetView>
  </sheetViews>
  <sheetFormatPr defaultRowHeight="15" x14ac:dyDescent="0.25"/>
  <cols>
    <col min="1" max="1" width="14.140625" customWidth="1"/>
    <col min="2" max="2" width="13.7109375" style="93" customWidth="1"/>
    <col min="3" max="3" width="17.85546875" style="93" customWidth="1"/>
    <col min="4" max="4" width="13.7109375" style="93" customWidth="1"/>
    <col min="5" max="15" width="13.7109375" customWidth="1"/>
  </cols>
  <sheetData>
    <row r="1" spans="1:15" ht="15.75" x14ac:dyDescent="0.25">
      <c r="A1" s="246" t="s">
        <v>224</v>
      </c>
      <c r="B1" s="246"/>
      <c r="C1" s="246"/>
      <c r="D1" s="90"/>
      <c r="E1" s="90"/>
      <c r="F1" s="90"/>
      <c r="G1" s="90"/>
      <c r="H1" s="90"/>
      <c r="I1" s="90"/>
      <c r="J1" s="90"/>
      <c r="K1" s="90"/>
      <c r="L1" s="90"/>
      <c r="M1" s="90"/>
      <c r="N1" s="90"/>
      <c r="O1" s="90"/>
    </row>
    <row r="2" spans="1:15" ht="15.75" x14ac:dyDescent="0.25">
      <c r="A2" s="90"/>
      <c r="B2" s="246"/>
      <c r="C2" s="246"/>
      <c r="D2" s="90"/>
      <c r="E2" s="90"/>
      <c r="F2" s="90"/>
      <c r="G2" s="90"/>
      <c r="H2" s="90"/>
      <c r="I2" s="90"/>
      <c r="J2" s="90"/>
      <c r="K2" s="90"/>
      <c r="L2" s="90"/>
      <c r="M2" s="90"/>
      <c r="N2" s="90"/>
      <c r="O2" s="90"/>
    </row>
    <row r="3" spans="1:15" ht="15.75" x14ac:dyDescent="0.25">
      <c r="A3" s="248"/>
      <c r="B3" s="1484" t="s">
        <v>225</v>
      </c>
      <c r="C3" s="1488" t="s">
        <v>226</v>
      </c>
      <c r="D3" s="1433" t="s">
        <v>213</v>
      </c>
      <c r="E3" s="1434"/>
      <c r="F3" s="1434"/>
      <c r="G3" s="1434"/>
      <c r="H3" s="1434"/>
      <c r="I3" s="1434"/>
      <c r="J3" s="1434"/>
      <c r="K3" s="1434"/>
      <c r="L3" s="1434"/>
      <c r="M3" s="1434"/>
      <c r="N3" s="1435"/>
      <c r="O3" s="1346"/>
    </row>
    <row r="4" spans="1:15" ht="94.5" customHeight="1" x14ac:dyDescent="0.25">
      <c r="A4" s="417"/>
      <c r="B4" s="1485"/>
      <c r="C4" s="1504"/>
      <c r="D4" s="418" t="s">
        <v>30</v>
      </c>
      <c r="E4" s="419" t="s">
        <v>31</v>
      </c>
      <c r="F4" s="419" t="s">
        <v>32</v>
      </c>
      <c r="G4" s="419" t="s">
        <v>33</v>
      </c>
      <c r="H4" s="445" t="s">
        <v>34</v>
      </c>
      <c r="I4" s="419" t="s">
        <v>214</v>
      </c>
      <c r="J4" s="419" t="s">
        <v>215</v>
      </c>
      <c r="K4" s="445" t="s">
        <v>227</v>
      </c>
      <c r="L4" s="419" t="s">
        <v>216</v>
      </c>
      <c r="M4" s="419" t="s">
        <v>217</v>
      </c>
      <c r="N4" s="420" t="s">
        <v>38</v>
      </c>
      <c r="O4" s="1337"/>
    </row>
    <row r="5" spans="1:15" ht="31.5" x14ac:dyDescent="0.25">
      <c r="A5" s="421" t="s">
        <v>228</v>
      </c>
      <c r="B5" s="446"/>
      <c r="C5" s="447"/>
      <c r="D5" s="122"/>
      <c r="E5" s="124"/>
      <c r="F5" s="124"/>
      <c r="G5" s="124"/>
      <c r="H5" s="448"/>
      <c r="I5" s="124"/>
      <c r="J5" s="124"/>
      <c r="K5" s="448"/>
      <c r="L5" s="124"/>
      <c r="M5" s="124"/>
      <c r="N5" s="125"/>
      <c r="O5" s="1337"/>
    </row>
    <row r="6" spans="1:15" ht="15.75" x14ac:dyDescent="0.25">
      <c r="A6" s="330" t="s">
        <v>229</v>
      </c>
      <c r="B6" s="449">
        <v>38</v>
      </c>
      <c r="C6" s="450">
        <v>24</v>
      </c>
      <c r="D6" s="451">
        <v>14</v>
      </c>
      <c r="E6" s="256"/>
      <c r="F6" s="343">
        <v>1</v>
      </c>
      <c r="G6" s="256"/>
      <c r="H6" s="452">
        <v>15</v>
      </c>
      <c r="I6" s="256"/>
      <c r="J6" s="256">
        <v>15</v>
      </c>
      <c r="K6" s="452">
        <v>8</v>
      </c>
      <c r="L6" s="256">
        <v>5</v>
      </c>
      <c r="M6" s="256">
        <v>3</v>
      </c>
      <c r="N6" s="257"/>
      <c r="O6" s="256"/>
    </row>
    <row r="7" spans="1:15" ht="15.75" x14ac:dyDescent="0.25">
      <c r="A7" s="330" t="s">
        <v>230</v>
      </c>
      <c r="B7" s="330">
        <v>19</v>
      </c>
      <c r="C7" s="166">
        <v>10</v>
      </c>
      <c r="D7" s="451">
        <v>9</v>
      </c>
      <c r="E7" s="256"/>
      <c r="F7" s="343"/>
      <c r="G7" s="256"/>
      <c r="H7" s="452">
        <v>7</v>
      </c>
      <c r="I7" s="256"/>
      <c r="J7" s="256">
        <v>7</v>
      </c>
      <c r="K7" s="452">
        <v>3</v>
      </c>
      <c r="L7" s="256"/>
      <c r="M7" s="256">
        <v>3</v>
      </c>
      <c r="N7" s="257"/>
      <c r="O7" s="256"/>
    </row>
    <row r="8" spans="1:15" ht="15.75" x14ac:dyDescent="0.25">
      <c r="A8" s="330" t="s">
        <v>231</v>
      </c>
      <c r="B8" s="330">
        <v>75</v>
      </c>
      <c r="C8" s="166">
        <v>20</v>
      </c>
      <c r="D8" s="451">
        <v>55</v>
      </c>
      <c r="E8" s="256"/>
      <c r="F8" s="343">
        <v>1</v>
      </c>
      <c r="G8" s="256"/>
      <c r="H8" s="452">
        <v>14</v>
      </c>
      <c r="I8" s="256">
        <v>1</v>
      </c>
      <c r="J8" s="256">
        <v>13</v>
      </c>
      <c r="K8" s="452">
        <v>4</v>
      </c>
      <c r="L8" s="256">
        <v>3</v>
      </c>
      <c r="M8" s="256">
        <v>1</v>
      </c>
      <c r="N8" s="257">
        <v>1</v>
      </c>
      <c r="O8" s="256"/>
    </row>
    <row r="9" spans="1:15" ht="15.75" x14ac:dyDescent="0.25">
      <c r="A9" s="330" t="s">
        <v>232</v>
      </c>
      <c r="B9" s="330">
        <v>9</v>
      </c>
      <c r="C9" s="166">
        <v>4</v>
      </c>
      <c r="D9" s="451">
        <v>5</v>
      </c>
      <c r="E9" s="256"/>
      <c r="F9" s="343">
        <v>1</v>
      </c>
      <c r="G9" s="256"/>
      <c r="H9" s="452">
        <v>1</v>
      </c>
      <c r="I9" s="256"/>
      <c r="J9" s="256">
        <v>1</v>
      </c>
      <c r="K9" s="452">
        <v>1</v>
      </c>
      <c r="L9" s="256">
        <v>1</v>
      </c>
      <c r="M9" s="256"/>
      <c r="N9" s="257">
        <v>1</v>
      </c>
      <c r="O9" s="256"/>
    </row>
    <row r="10" spans="1:15" ht="15.75" x14ac:dyDescent="0.25">
      <c r="A10" s="330" t="s">
        <v>233</v>
      </c>
      <c r="B10" s="330">
        <v>7</v>
      </c>
      <c r="C10" s="166">
        <v>4</v>
      </c>
      <c r="D10" s="451">
        <v>3</v>
      </c>
      <c r="E10" s="256"/>
      <c r="F10" s="343"/>
      <c r="G10" s="256"/>
      <c r="H10" s="452">
        <v>2</v>
      </c>
      <c r="I10" s="256"/>
      <c r="J10" s="256">
        <v>2</v>
      </c>
      <c r="K10" s="452">
        <v>1</v>
      </c>
      <c r="L10" s="256"/>
      <c r="M10" s="256">
        <v>1</v>
      </c>
      <c r="N10" s="257">
        <v>1</v>
      </c>
      <c r="O10" s="256"/>
    </row>
    <row r="11" spans="1:15" ht="15.75" x14ac:dyDescent="0.25">
      <c r="A11" s="330" t="s">
        <v>234</v>
      </c>
      <c r="B11" s="330">
        <v>51</v>
      </c>
      <c r="C11" s="166">
        <v>31</v>
      </c>
      <c r="D11" s="451">
        <v>20</v>
      </c>
      <c r="E11" s="256">
        <v>1</v>
      </c>
      <c r="F11" s="343"/>
      <c r="G11" s="256"/>
      <c r="H11" s="452">
        <v>17</v>
      </c>
      <c r="I11" s="256">
        <v>1</v>
      </c>
      <c r="J11" s="256">
        <v>16</v>
      </c>
      <c r="K11" s="452">
        <v>11</v>
      </c>
      <c r="L11" s="256">
        <v>8</v>
      </c>
      <c r="M11" s="256">
        <v>3</v>
      </c>
      <c r="N11" s="257">
        <v>2</v>
      </c>
      <c r="O11" s="256"/>
    </row>
    <row r="12" spans="1:15" ht="15.75" x14ac:dyDescent="0.25">
      <c r="A12" s="330" t="s">
        <v>235</v>
      </c>
      <c r="B12" s="330">
        <v>44</v>
      </c>
      <c r="C12" s="166">
        <v>15</v>
      </c>
      <c r="D12" s="451">
        <v>29</v>
      </c>
      <c r="E12" s="256"/>
      <c r="F12" s="343">
        <v>1</v>
      </c>
      <c r="G12" s="256"/>
      <c r="H12" s="452">
        <v>11</v>
      </c>
      <c r="I12" s="256">
        <v>1</v>
      </c>
      <c r="J12" s="256">
        <v>10</v>
      </c>
      <c r="K12" s="452">
        <v>3</v>
      </c>
      <c r="L12" s="256">
        <v>1</v>
      </c>
      <c r="M12" s="256">
        <v>2</v>
      </c>
      <c r="N12" s="257"/>
      <c r="O12" s="256"/>
    </row>
    <row r="13" spans="1:15" ht="15.75" x14ac:dyDescent="0.25">
      <c r="A13" s="330" t="s">
        <v>236</v>
      </c>
      <c r="B13" s="330">
        <v>52</v>
      </c>
      <c r="C13" s="166">
        <v>18</v>
      </c>
      <c r="D13" s="451">
        <v>34</v>
      </c>
      <c r="E13" s="256"/>
      <c r="F13" s="343"/>
      <c r="G13" s="256"/>
      <c r="H13" s="452">
        <v>11</v>
      </c>
      <c r="I13" s="256">
        <v>1</v>
      </c>
      <c r="J13" s="256">
        <v>10</v>
      </c>
      <c r="K13" s="452">
        <v>5</v>
      </c>
      <c r="L13" s="256">
        <v>3</v>
      </c>
      <c r="M13" s="256">
        <v>2</v>
      </c>
      <c r="N13" s="257">
        <v>2</v>
      </c>
      <c r="O13" s="256"/>
    </row>
    <row r="14" spans="1:15" ht="15.75" x14ac:dyDescent="0.25">
      <c r="A14" s="330" t="s">
        <v>237</v>
      </c>
      <c r="B14" s="330">
        <v>40</v>
      </c>
      <c r="C14" s="166">
        <v>16</v>
      </c>
      <c r="D14" s="451">
        <v>24</v>
      </c>
      <c r="E14" s="256"/>
      <c r="F14" s="343">
        <v>1</v>
      </c>
      <c r="G14" s="256">
        <v>1</v>
      </c>
      <c r="H14" s="452">
        <v>9</v>
      </c>
      <c r="I14" s="256"/>
      <c r="J14" s="256">
        <v>9</v>
      </c>
      <c r="K14" s="452">
        <v>3</v>
      </c>
      <c r="L14" s="256">
        <v>3</v>
      </c>
      <c r="M14" s="256"/>
      <c r="N14" s="257">
        <v>2</v>
      </c>
      <c r="O14" s="256"/>
    </row>
    <row r="15" spans="1:15" ht="15.75" x14ac:dyDescent="0.25">
      <c r="A15" s="330" t="s">
        <v>238</v>
      </c>
      <c r="B15" s="330">
        <v>27</v>
      </c>
      <c r="C15" s="166">
        <v>7</v>
      </c>
      <c r="D15" s="451">
        <v>20</v>
      </c>
      <c r="E15" s="256"/>
      <c r="F15" s="343"/>
      <c r="G15" s="256"/>
      <c r="H15" s="452">
        <v>5</v>
      </c>
      <c r="I15" s="256">
        <v>1</v>
      </c>
      <c r="J15" s="256">
        <v>4</v>
      </c>
      <c r="K15" s="452">
        <v>2</v>
      </c>
      <c r="L15" s="256">
        <v>1</v>
      </c>
      <c r="M15" s="256">
        <v>1</v>
      </c>
      <c r="N15" s="257"/>
      <c r="O15" s="256"/>
    </row>
    <row r="16" spans="1:15" ht="15.75" x14ac:dyDescent="0.25">
      <c r="A16" s="330" t="s">
        <v>239</v>
      </c>
      <c r="B16" s="330">
        <v>37</v>
      </c>
      <c r="C16" s="166">
        <v>23</v>
      </c>
      <c r="D16" s="451">
        <v>14</v>
      </c>
      <c r="E16" s="256">
        <v>2</v>
      </c>
      <c r="F16" s="343">
        <v>3</v>
      </c>
      <c r="G16" s="256">
        <v>1</v>
      </c>
      <c r="H16" s="452">
        <v>13</v>
      </c>
      <c r="I16" s="256">
        <v>1</v>
      </c>
      <c r="J16" s="256">
        <v>12</v>
      </c>
      <c r="K16" s="452">
        <v>4</v>
      </c>
      <c r="L16" s="256">
        <v>1</v>
      </c>
      <c r="M16" s="256">
        <v>3</v>
      </c>
      <c r="N16" s="257"/>
      <c r="O16" s="256"/>
    </row>
    <row r="17" spans="1:15" ht="15.75" x14ac:dyDescent="0.25">
      <c r="A17" s="330" t="s">
        <v>240</v>
      </c>
      <c r="B17" s="330">
        <v>17</v>
      </c>
      <c r="C17" s="166">
        <v>12</v>
      </c>
      <c r="D17" s="451">
        <v>5</v>
      </c>
      <c r="E17" s="256"/>
      <c r="F17" s="343"/>
      <c r="G17" s="256">
        <v>1</v>
      </c>
      <c r="H17" s="452">
        <v>9</v>
      </c>
      <c r="I17" s="256"/>
      <c r="J17" s="256">
        <v>9</v>
      </c>
      <c r="K17" s="452">
        <v>1</v>
      </c>
      <c r="L17" s="256">
        <v>1</v>
      </c>
      <c r="M17" s="256"/>
      <c r="N17" s="257">
        <v>1</v>
      </c>
      <c r="O17" s="256"/>
    </row>
    <row r="18" spans="1:15" ht="15.75" x14ac:dyDescent="0.25">
      <c r="A18" s="330" t="s">
        <v>241</v>
      </c>
      <c r="B18" s="330">
        <v>24</v>
      </c>
      <c r="C18" s="166">
        <v>7</v>
      </c>
      <c r="D18" s="451">
        <v>17</v>
      </c>
      <c r="E18" s="256"/>
      <c r="F18" s="343"/>
      <c r="G18" s="256"/>
      <c r="H18" s="452">
        <v>5</v>
      </c>
      <c r="I18" s="256"/>
      <c r="J18" s="256">
        <v>5</v>
      </c>
      <c r="K18" s="452">
        <v>1</v>
      </c>
      <c r="L18" s="256">
        <v>1</v>
      </c>
      <c r="M18" s="256"/>
      <c r="N18" s="257">
        <v>1</v>
      </c>
      <c r="O18" s="256"/>
    </row>
    <row r="19" spans="1:15" ht="15.75" x14ac:dyDescent="0.25">
      <c r="A19" s="330" t="s">
        <v>242</v>
      </c>
      <c r="B19" s="330">
        <v>24</v>
      </c>
      <c r="C19" s="166">
        <v>12</v>
      </c>
      <c r="D19" s="451">
        <v>12</v>
      </c>
      <c r="E19" s="256"/>
      <c r="F19" s="343"/>
      <c r="G19" s="256"/>
      <c r="H19" s="452">
        <v>8</v>
      </c>
      <c r="I19" s="256">
        <v>1</v>
      </c>
      <c r="J19" s="256">
        <v>7</v>
      </c>
      <c r="K19" s="452">
        <v>2</v>
      </c>
      <c r="L19" s="256">
        <v>1</v>
      </c>
      <c r="M19" s="256">
        <v>1</v>
      </c>
      <c r="N19" s="257">
        <v>2</v>
      </c>
      <c r="O19" s="256"/>
    </row>
    <row r="20" spans="1:15" ht="15.75" x14ac:dyDescent="0.25">
      <c r="A20" s="330" t="s">
        <v>243</v>
      </c>
      <c r="B20" s="330">
        <v>40</v>
      </c>
      <c r="C20" s="166">
        <v>12</v>
      </c>
      <c r="D20" s="451">
        <v>28</v>
      </c>
      <c r="E20" s="256"/>
      <c r="F20" s="343">
        <v>1</v>
      </c>
      <c r="G20" s="256"/>
      <c r="H20" s="452">
        <v>5</v>
      </c>
      <c r="I20" s="256"/>
      <c r="J20" s="256">
        <v>5</v>
      </c>
      <c r="K20" s="452">
        <v>3</v>
      </c>
      <c r="L20" s="256">
        <v>2</v>
      </c>
      <c r="M20" s="256">
        <v>1</v>
      </c>
      <c r="N20" s="257">
        <v>3</v>
      </c>
      <c r="O20" s="256"/>
    </row>
    <row r="21" spans="1:15" ht="15.75" x14ac:dyDescent="0.25">
      <c r="A21" s="330" t="s">
        <v>244</v>
      </c>
      <c r="B21" s="330">
        <v>14</v>
      </c>
      <c r="C21" s="166">
        <v>6</v>
      </c>
      <c r="D21" s="451">
        <v>8</v>
      </c>
      <c r="E21" s="256"/>
      <c r="F21" s="343"/>
      <c r="G21" s="256"/>
      <c r="H21" s="452">
        <v>4</v>
      </c>
      <c r="I21" s="256"/>
      <c r="J21" s="256">
        <v>4</v>
      </c>
      <c r="K21" s="452">
        <v>1</v>
      </c>
      <c r="L21" s="256">
        <v>1</v>
      </c>
      <c r="M21" s="256"/>
      <c r="N21" s="257">
        <v>1</v>
      </c>
      <c r="O21" s="256"/>
    </row>
    <row r="22" spans="1:15" ht="15.75" x14ac:dyDescent="0.25">
      <c r="A22" s="330" t="s">
        <v>245</v>
      </c>
      <c r="B22" s="330">
        <v>9</v>
      </c>
      <c r="C22" s="166">
        <v>6</v>
      </c>
      <c r="D22" s="451">
        <v>3</v>
      </c>
      <c r="E22" s="256"/>
      <c r="F22" s="343">
        <v>1</v>
      </c>
      <c r="G22" s="256"/>
      <c r="H22" s="452">
        <v>3</v>
      </c>
      <c r="I22" s="256"/>
      <c r="J22" s="256">
        <v>3</v>
      </c>
      <c r="K22" s="452">
        <v>2</v>
      </c>
      <c r="L22" s="256">
        <v>1</v>
      </c>
      <c r="M22" s="256">
        <v>1</v>
      </c>
      <c r="N22" s="257"/>
      <c r="O22" s="256"/>
    </row>
    <row r="23" spans="1:15" ht="15.75" x14ac:dyDescent="0.25">
      <c r="A23" s="330" t="s">
        <v>246</v>
      </c>
      <c r="B23" s="330">
        <v>2</v>
      </c>
      <c r="C23" s="166">
        <v>2</v>
      </c>
      <c r="D23" s="451"/>
      <c r="E23" s="256"/>
      <c r="F23" s="343"/>
      <c r="G23" s="256"/>
      <c r="H23" s="452">
        <v>2</v>
      </c>
      <c r="I23" s="256"/>
      <c r="J23" s="256">
        <v>2</v>
      </c>
      <c r="K23" s="452"/>
      <c r="L23" s="256"/>
      <c r="M23" s="256"/>
      <c r="N23" s="257"/>
      <c r="O23" s="256"/>
    </row>
    <row r="24" spans="1:15" ht="15.75" x14ac:dyDescent="0.25">
      <c r="A24" s="330" t="s">
        <v>247</v>
      </c>
      <c r="B24" s="330">
        <v>2</v>
      </c>
      <c r="C24" s="166">
        <v>1</v>
      </c>
      <c r="D24" s="451">
        <v>1</v>
      </c>
      <c r="E24" s="256"/>
      <c r="F24" s="343"/>
      <c r="G24" s="256"/>
      <c r="H24" s="452">
        <v>1</v>
      </c>
      <c r="I24" s="256"/>
      <c r="J24" s="256">
        <v>1</v>
      </c>
      <c r="K24" s="452"/>
      <c r="L24" s="256"/>
      <c r="M24" s="256"/>
      <c r="N24" s="257"/>
      <c r="O24" s="256"/>
    </row>
    <row r="25" spans="1:15" ht="15.75" x14ac:dyDescent="0.25">
      <c r="A25" s="330" t="s">
        <v>248</v>
      </c>
      <c r="B25" s="330">
        <v>10</v>
      </c>
      <c r="C25" s="166">
        <v>4</v>
      </c>
      <c r="D25" s="451">
        <v>6</v>
      </c>
      <c r="E25" s="256"/>
      <c r="F25" s="343"/>
      <c r="G25" s="256"/>
      <c r="H25" s="452">
        <v>3</v>
      </c>
      <c r="I25" s="256"/>
      <c r="J25" s="256">
        <v>3</v>
      </c>
      <c r="K25" s="452"/>
      <c r="L25" s="256"/>
      <c r="M25" s="256"/>
      <c r="N25" s="257">
        <v>1</v>
      </c>
      <c r="O25" s="256"/>
    </row>
    <row r="26" spans="1:15" ht="15.75" x14ac:dyDescent="0.25">
      <c r="A26" s="330" t="s">
        <v>249</v>
      </c>
      <c r="B26" s="330">
        <v>37</v>
      </c>
      <c r="C26" s="166">
        <v>14</v>
      </c>
      <c r="D26" s="451">
        <v>23</v>
      </c>
      <c r="E26" s="256"/>
      <c r="F26" s="343"/>
      <c r="G26" s="256">
        <v>1</v>
      </c>
      <c r="H26" s="452">
        <v>9</v>
      </c>
      <c r="I26" s="256">
        <v>4</v>
      </c>
      <c r="J26" s="256">
        <v>5</v>
      </c>
      <c r="K26" s="452">
        <v>3</v>
      </c>
      <c r="L26" s="256">
        <v>3</v>
      </c>
      <c r="M26" s="256"/>
      <c r="N26" s="257">
        <v>1</v>
      </c>
      <c r="O26" s="256"/>
    </row>
    <row r="27" spans="1:15" ht="15.75" x14ac:dyDescent="0.25">
      <c r="A27" s="330" t="s">
        <v>250</v>
      </c>
      <c r="B27" s="330">
        <v>69</v>
      </c>
      <c r="C27" s="166">
        <v>19</v>
      </c>
      <c r="D27" s="451">
        <v>50</v>
      </c>
      <c r="E27" s="256">
        <v>1</v>
      </c>
      <c r="F27" s="343">
        <v>1</v>
      </c>
      <c r="G27" s="256"/>
      <c r="H27" s="452">
        <v>9</v>
      </c>
      <c r="I27" s="256">
        <v>1</v>
      </c>
      <c r="J27" s="256">
        <v>8</v>
      </c>
      <c r="K27" s="452">
        <v>3</v>
      </c>
      <c r="L27" s="256">
        <v>3</v>
      </c>
      <c r="M27" s="256"/>
      <c r="N27" s="257">
        <v>5</v>
      </c>
      <c r="O27" s="256"/>
    </row>
    <row r="28" spans="1:15" ht="15.75" x14ac:dyDescent="0.25">
      <c r="A28" s="330" t="s">
        <v>251</v>
      </c>
      <c r="B28" s="330">
        <v>57</v>
      </c>
      <c r="C28" s="166">
        <v>25</v>
      </c>
      <c r="D28" s="451">
        <v>32</v>
      </c>
      <c r="E28" s="256"/>
      <c r="F28" s="343"/>
      <c r="G28" s="256">
        <v>1</v>
      </c>
      <c r="H28" s="452">
        <v>19</v>
      </c>
      <c r="I28" s="256">
        <v>4</v>
      </c>
      <c r="J28" s="256">
        <v>15</v>
      </c>
      <c r="K28" s="452">
        <v>3</v>
      </c>
      <c r="L28" s="256">
        <v>1</v>
      </c>
      <c r="M28" s="256">
        <v>2</v>
      </c>
      <c r="N28" s="257">
        <v>2</v>
      </c>
      <c r="O28" s="256"/>
    </row>
    <row r="29" spans="1:15" ht="15.75" x14ac:dyDescent="0.25">
      <c r="A29" s="330" t="s">
        <v>252</v>
      </c>
      <c r="B29" s="330">
        <v>30</v>
      </c>
      <c r="C29" s="166">
        <v>22</v>
      </c>
      <c r="D29" s="451">
        <v>8</v>
      </c>
      <c r="E29" s="256"/>
      <c r="F29" s="343"/>
      <c r="G29" s="256">
        <v>1</v>
      </c>
      <c r="H29" s="452">
        <v>18</v>
      </c>
      <c r="I29" s="256">
        <v>2</v>
      </c>
      <c r="J29" s="256">
        <v>16</v>
      </c>
      <c r="K29" s="452">
        <v>2</v>
      </c>
      <c r="L29" s="256">
        <v>1</v>
      </c>
      <c r="M29" s="256">
        <v>1</v>
      </c>
      <c r="N29" s="257">
        <v>1</v>
      </c>
      <c r="O29" s="256"/>
    </row>
    <row r="30" spans="1:15" ht="15.75" x14ac:dyDescent="0.25">
      <c r="A30" s="330" t="s">
        <v>253</v>
      </c>
      <c r="B30" s="330">
        <v>11</v>
      </c>
      <c r="C30" s="166">
        <v>3</v>
      </c>
      <c r="D30" s="451">
        <v>8</v>
      </c>
      <c r="E30" s="256"/>
      <c r="F30" s="343"/>
      <c r="G30" s="256"/>
      <c r="H30" s="452">
        <v>2</v>
      </c>
      <c r="I30" s="256"/>
      <c r="J30" s="256">
        <v>2</v>
      </c>
      <c r="K30" s="452"/>
      <c r="L30" s="256"/>
      <c r="M30" s="256"/>
      <c r="N30" s="257">
        <v>1</v>
      </c>
      <c r="O30" s="256"/>
    </row>
    <row r="31" spans="1:15" ht="15.75" x14ac:dyDescent="0.25">
      <c r="A31" s="330" t="s">
        <v>254</v>
      </c>
      <c r="B31" s="330">
        <v>21</v>
      </c>
      <c r="C31" s="166">
        <v>9</v>
      </c>
      <c r="D31" s="451">
        <v>12</v>
      </c>
      <c r="E31" s="256"/>
      <c r="F31" s="343"/>
      <c r="G31" s="256">
        <v>1</v>
      </c>
      <c r="H31" s="452">
        <v>4</v>
      </c>
      <c r="I31" s="256"/>
      <c r="J31" s="256">
        <v>4</v>
      </c>
      <c r="K31" s="452">
        <v>2</v>
      </c>
      <c r="L31" s="256"/>
      <c r="M31" s="256">
        <v>2</v>
      </c>
      <c r="N31" s="257">
        <v>2</v>
      </c>
      <c r="O31" s="256"/>
    </row>
    <row r="32" spans="1:15" ht="15.75" x14ac:dyDescent="0.25">
      <c r="A32" s="330" t="s">
        <v>255</v>
      </c>
      <c r="B32" s="330">
        <v>95</v>
      </c>
      <c r="C32" s="166">
        <v>36</v>
      </c>
      <c r="D32" s="451">
        <v>59</v>
      </c>
      <c r="E32" s="256">
        <v>1</v>
      </c>
      <c r="F32" s="343">
        <v>1</v>
      </c>
      <c r="G32" s="256">
        <v>1</v>
      </c>
      <c r="H32" s="452">
        <v>17</v>
      </c>
      <c r="I32" s="256">
        <v>1</v>
      </c>
      <c r="J32" s="256">
        <v>16</v>
      </c>
      <c r="K32" s="452">
        <v>10</v>
      </c>
      <c r="L32" s="256">
        <v>8</v>
      </c>
      <c r="M32" s="256">
        <v>2</v>
      </c>
      <c r="N32" s="257">
        <v>6</v>
      </c>
      <c r="O32" s="256"/>
    </row>
    <row r="33" spans="1:15" ht="15.75" x14ac:dyDescent="0.25">
      <c r="A33" s="330" t="s">
        <v>256</v>
      </c>
      <c r="B33" s="330">
        <v>13</v>
      </c>
      <c r="C33" s="166">
        <v>7</v>
      </c>
      <c r="D33" s="451">
        <v>6</v>
      </c>
      <c r="E33" s="256"/>
      <c r="F33" s="343"/>
      <c r="G33" s="256"/>
      <c r="H33" s="452">
        <v>4</v>
      </c>
      <c r="I33" s="256">
        <v>2</v>
      </c>
      <c r="J33" s="256">
        <v>2</v>
      </c>
      <c r="K33" s="452">
        <v>2</v>
      </c>
      <c r="L33" s="256">
        <v>2</v>
      </c>
      <c r="M33" s="256"/>
      <c r="N33" s="257">
        <v>1</v>
      </c>
      <c r="O33" s="256"/>
    </row>
    <row r="34" spans="1:15" ht="15.75" x14ac:dyDescent="0.25">
      <c r="A34" s="330" t="s">
        <v>257</v>
      </c>
      <c r="B34" s="330">
        <v>39</v>
      </c>
      <c r="C34" s="166">
        <v>10</v>
      </c>
      <c r="D34" s="451">
        <v>29</v>
      </c>
      <c r="E34" s="256"/>
      <c r="F34" s="343"/>
      <c r="G34" s="256"/>
      <c r="H34" s="452">
        <v>4</v>
      </c>
      <c r="I34" s="256"/>
      <c r="J34" s="256">
        <v>4</v>
      </c>
      <c r="K34" s="452"/>
      <c r="L34" s="256"/>
      <c r="M34" s="256"/>
      <c r="N34" s="257">
        <v>6</v>
      </c>
      <c r="O34" s="256"/>
    </row>
    <row r="35" spans="1:15" ht="15.75" x14ac:dyDescent="0.25">
      <c r="A35" s="330" t="s">
        <v>258</v>
      </c>
      <c r="B35" s="330">
        <v>19</v>
      </c>
      <c r="C35" s="166">
        <v>12</v>
      </c>
      <c r="D35" s="451">
        <v>7</v>
      </c>
      <c r="E35" s="256">
        <v>1</v>
      </c>
      <c r="F35" s="343"/>
      <c r="G35" s="256"/>
      <c r="H35" s="452">
        <v>10</v>
      </c>
      <c r="I35" s="256">
        <v>2</v>
      </c>
      <c r="J35" s="256">
        <v>8</v>
      </c>
      <c r="K35" s="452">
        <v>1</v>
      </c>
      <c r="L35" s="256">
        <v>1</v>
      </c>
      <c r="M35" s="256"/>
      <c r="N35" s="257"/>
      <c r="O35" s="256"/>
    </row>
    <row r="36" spans="1:15" ht="15.75" x14ac:dyDescent="0.25">
      <c r="A36" s="330" t="s">
        <v>259</v>
      </c>
      <c r="B36" s="330">
        <v>22</v>
      </c>
      <c r="C36" s="166">
        <v>8</v>
      </c>
      <c r="D36" s="451">
        <v>14</v>
      </c>
      <c r="E36" s="256"/>
      <c r="F36" s="343"/>
      <c r="G36" s="256"/>
      <c r="H36" s="452">
        <v>6</v>
      </c>
      <c r="I36" s="256">
        <v>3</v>
      </c>
      <c r="J36" s="256">
        <v>3</v>
      </c>
      <c r="K36" s="452"/>
      <c r="L36" s="256"/>
      <c r="M36" s="256"/>
      <c r="N36" s="257">
        <v>2</v>
      </c>
      <c r="O36" s="256"/>
    </row>
    <row r="37" spans="1:15" ht="15.75" x14ac:dyDescent="0.25">
      <c r="A37" s="330" t="s">
        <v>260</v>
      </c>
      <c r="B37" s="330">
        <v>27</v>
      </c>
      <c r="C37" s="166">
        <v>10</v>
      </c>
      <c r="D37" s="451">
        <v>17</v>
      </c>
      <c r="E37" s="256"/>
      <c r="F37" s="343"/>
      <c r="G37" s="256"/>
      <c r="H37" s="452">
        <v>7</v>
      </c>
      <c r="I37" s="256">
        <v>1</v>
      </c>
      <c r="J37" s="256">
        <v>6</v>
      </c>
      <c r="K37" s="452"/>
      <c r="L37" s="256"/>
      <c r="M37" s="256"/>
      <c r="N37" s="257">
        <v>3</v>
      </c>
      <c r="O37" s="256"/>
    </row>
    <row r="38" spans="1:15" ht="15.75" x14ac:dyDescent="0.25">
      <c r="A38" s="330" t="s">
        <v>261</v>
      </c>
      <c r="B38" s="330">
        <v>13</v>
      </c>
      <c r="C38" s="166">
        <v>9</v>
      </c>
      <c r="D38" s="451">
        <v>4</v>
      </c>
      <c r="E38" s="256"/>
      <c r="F38" s="343"/>
      <c r="G38" s="256">
        <v>2</v>
      </c>
      <c r="H38" s="452">
        <v>6</v>
      </c>
      <c r="I38" s="256"/>
      <c r="J38" s="256">
        <v>6</v>
      </c>
      <c r="K38" s="452">
        <v>1</v>
      </c>
      <c r="L38" s="256">
        <v>1</v>
      </c>
      <c r="M38" s="256"/>
      <c r="N38" s="257"/>
      <c r="O38" s="256"/>
    </row>
    <row r="39" spans="1:15" ht="15.75" x14ac:dyDescent="0.25">
      <c r="A39" s="330" t="s">
        <v>262</v>
      </c>
      <c r="B39" s="330">
        <v>44</v>
      </c>
      <c r="C39" s="166">
        <v>19</v>
      </c>
      <c r="D39" s="451">
        <v>25</v>
      </c>
      <c r="E39" s="256"/>
      <c r="F39" s="343"/>
      <c r="G39" s="256"/>
      <c r="H39" s="452">
        <v>12</v>
      </c>
      <c r="I39" s="256">
        <v>3</v>
      </c>
      <c r="J39" s="256">
        <v>9</v>
      </c>
      <c r="K39" s="452">
        <v>3</v>
      </c>
      <c r="L39" s="256">
        <v>2</v>
      </c>
      <c r="M39" s="256">
        <v>1</v>
      </c>
      <c r="N39" s="257">
        <v>4</v>
      </c>
      <c r="O39" s="256"/>
    </row>
    <row r="40" spans="1:15" ht="15.75" x14ac:dyDescent="0.25">
      <c r="A40" s="330" t="s">
        <v>263</v>
      </c>
      <c r="B40" s="330">
        <v>70</v>
      </c>
      <c r="C40" s="166">
        <v>28</v>
      </c>
      <c r="D40" s="451">
        <v>42</v>
      </c>
      <c r="E40" s="256"/>
      <c r="F40" s="343"/>
      <c r="G40" s="256">
        <v>3</v>
      </c>
      <c r="H40" s="452">
        <v>16</v>
      </c>
      <c r="I40" s="256">
        <v>2</v>
      </c>
      <c r="J40" s="256">
        <v>14</v>
      </c>
      <c r="K40" s="452">
        <v>2</v>
      </c>
      <c r="L40" s="256">
        <v>1</v>
      </c>
      <c r="M40" s="256">
        <v>1</v>
      </c>
      <c r="N40" s="257">
        <v>7</v>
      </c>
      <c r="O40" s="256"/>
    </row>
    <row r="41" spans="1:15" ht="15.75" x14ac:dyDescent="0.25">
      <c r="A41" s="330" t="s">
        <v>264</v>
      </c>
      <c r="B41" s="330">
        <v>84</v>
      </c>
      <c r="C41" s="166">
        <v>28</v>
      </c>
      <c r="D41" s="451">
        <v>56</v>
      </c>
      <c r="E41" s="256"/>
      <c r="F41" s="343"/>
      <c r="G41" s="256"/>
      <c r="H41" s="452">
        <v>20</v>
      </c>
      <c r="I41" s="256">
        <v>4</v>
      </c>
      <c r="J41" s="256">
        <v>16</v>
      </c>
      <c r="K41" s="452">
        <v>8</v>
      </c>
      <c r="L41" s="256">
        <v>5</v>
      </c>
      <c r="M41" s="256">
        <v>3</v>
      </c>
      <c r="N41" s="257"/>
      <c r="O41" s="256"/>
    </row>
    <row r="42" spans="1:15" ht="15.75" x14ac:dyDescent="0.25">
      <c r="A42" s="330" t="s">
        <v>265</v>
      </c>
      <c r="B42" s="330">
        <v>64</v>
      </c>
      <c r="C42" s="166">
        <v>18</v>
      </c>
      <c r="D42" s="451">
        <v>46</v>
      </c>
      <c r="E42" s="256"/>
      <c r="F42" s="343">
        <v>1</v>
      </c>
      <c r="G42" s="256"/>
      <c r="H42" s="452">
        <v>14</v>
      </c>
      <c r="I42" s="256">
        <v>2</v>
      </c>
      <c r="J42" s="256">
        <v>12</v>
      </c>
      <c r="K42" s="452">
        <v>3</v>
      </c>
      <c r="L42" s="256">
        <v>2</v>
      </c>
      <c r="M42" s="256">
        <v>1</v>
      </c>
      <c r="N42" s="257"/>
      <c r="O42" s="256"/>
    </row>
    <row r="43" spans="1:15" ht="15.75" x14ac:dyDescent="0.25">
      <c r="A43" s="330" t="s">
        <v>266</v>
      </c>
      <c r="B43" s="330">
        <v>82</v>
      </c>
      <c r="C43" s="166">
        <v>30</v>
      </c>
      <c r="D43" s="451">
        <v>52</v>
      </c>
      <c r="E43" s="256"/>
      <c r="F43" s="343">
        <v>1</v>
      </c>
      <c r="G43" s="256"/>
      <c r="H43" s="452">
        <v>20</v>
      </c>
      <c r="I43" s="256">
        <v>4</v>
      </c>
      <c r="J43" s="256">
        <v>16</v>
      </c>
      <c r="K43" s="452">
        <v>9</v>
      </c>
      <c r="L43" s="256">
        <v>6</v>
      </c>
      <c r="M43" s="256">
        <v>3</v>
      </c>
      <c r="N43" s="257"/>
      <c r="O43" s="256"/>
    </row>
    <row r="44" spans="1:15" ht="15.75" x14ac:dyDescent="0.25">
      <c r="A44" s="330" t="s">
        <v>267</v>
      </c>
      <c r="B44" s="330">
        <v>73</v>
      </c>
      <c r="C44" s="166">
        <v>20</v>
      </c>
      <c r="D44" s="451">
        <v>53</v>
      </c>
      <c r="E44" s="256"/>
      <c r="F44" s="343"/>
      <c r="G44" s="256"/>
      <c r="H44" s="452">
        <v>14</v>
      </c>
      <c r="I44" s="256">
        <v>1</v>
      </c>
      <c r="J44" s="256">
        <v>13</v>
      </c>
      <c r="K44" s="452">
        <v>5</v>
      </c>
      <c r="L44" s="256">
        <v>5</v>
      </c>
      <c r="M44" s="256"/>
      <c r="N44" s="257">
        <v>1</v>
      </c>
      <c r="O44" s="256"/>
    </row>
    <row r="45" spans="1:15" ht="15.75" x14ac:dyDescent="0.25">
      <c r="A45" s="330" t="s">
        <v>268</v>
      </c>
      <c r="B45" s="330">
        <v>30</v>
      </c>
      <c r="C45" s="166">
        <v>10</v>
      </c>
      <c r="D45" s="451">
        <v>20</v>
      </c>
      <c r="E45" s="256"/>
      <c r="F45" s="343"/>
      <c r="G45" s="256"/>
      <c r="H45" s="452">
        <v>6</v>
      </c>
      <c r="I45" s="256">
        <v>2</v>
      </c>
      <c r="J45" s="256">
        <v>4</v>
      </c>
      <c r="K45" s="452">
        <v>2</v>
      </c>
      <c r="L45" s="256">
        <v>1</v>
      </c>
      <c r="M45" s="256">
        <v>1</v>
      </c>
      <c r="N45" s="257">
        <v>2</v>
      </c>
      <c r="O45" s="256"/>
    </row>
    <row r="46" spans="1:15" ht="15.75" x14ac:dyDescent="0.25">
      <c r="A46" s="330" t="s">
        <v>269</v>
      </c>
      <c r="B46" s="330">
        <v>40</v>
      </c>
      <c r="C46" s="166">
        <v>10</v>
      </c>
      <c r="D46" s="451">
        <v>30</v>
      </c>
      <c r="E46" s="256"/>
      <c r="F46" s="343"/>
      <c r="G46" s="256"/>
      <c r="H46" s="452">
        <v>6</v>
      </c>
      <c r="I46" s="256">
        <v>1</v>
      </c>
      <c r="J46" s="256">
        <v>5</v>
      </c>
      <c r="K46" s="452">
        <v>3</v>
      </c>
      <c r="L46" s="256">
        <v>3</v>
      </c>
      <c r="M46" s="256"/>
      <c r="N46" s="257">
        <v>1</v>
      </c>
      <c r="O46" s="256"/>
    </row>
    <row r="47" spans="1:15" ht="15.75" x14ac:dyDescent="0.25">
      <c r="A47" s="330" t="s">
        <v>270</v>
      </c>
      <c r="B47" s="330">
        <v>75</v>
      </c>
      <c r="C47" s="166">
        <v>27</v>
      </c>
      <c r="D47" s="451">
        <v>48</v>
      </c>
      <c r="E47" s="256"/>
      <c r="F47" s="343"/>
      <c r="G47" s="256"/>
      <c r="H47" s="452">
        <v>17</v>
      </c>
      <c r="I47" s="256">
        <v>2</v>
      </c>
      <c r="J47" s="256">
        <v>15</v>
      </c>
      <c r="K47" s="452">
        <v>4</v>
      </c>
      <c r="L47" s="256">
        <v>3</v>
      </c>
      <c r="M47" s="256">
        <v>1</v>
      </c>
      <c r="N47" s="257">
        <v>6</v>
      </c>
      <c r="O47" s="256"/>
    </row>
    <row r="48" spans="1:15" ht="15.75" x14ac:dyDescent="0.25">
      <c r="A48" s="330" t="s">
        <v>271</v>
      </c>
      <c r="B48" s="330">
        <v>12</v>
      </c>
      <c r="C48" s="166">
        <v>9</v>
      </c>
      <c r="D48" s="451">
        <v>3</v>
      </c>
      <c r="E48" s="256"/>
      <c r="F48" s="343"/>
      <c r="G48" s="256"/>
      <c r="H48" s="452">
        <v>7</v>
      </c>
      <c r="I48" s="256">
        <v>1</v>
      </c>
      <c r="J48" s="256">
        <v>6</v>
      </c>
      <c r="K48" s="452">
        <v>1</v>
      </c>
      <c r="L48" s="256">
        <v>1</v>
      </c>
      <c r="M48" s="256"/>
      <c r="N48" s="257">
        <v>1</v>
      </c>
      <c r="O48" s="256"/>
    </row>
    <row r="49" spans="1:15" ht="15.75" x14ac:dyDescent="0.25">
      <c r="A49" s="330" t="s">
        <v>272</v>
      </c>
      <c r="B49" s="330">
        <v>44</v>
      </c>
      <c r="C49" s="166">
        <v>17</v>
      </c>
      <c r="D49" s="451">
        <v>27</v>
      </c>
      <c r="E49" s="256"/>
      <c r="F49" s="343"/>
      <c r="G49" s="256"/>
      <c r="H49" s="452">
        <v>16</v>
      </c>
      <c r="I49" s="256">
        <v>7</v>
      </c>
      <c r="J49" s="256">
        <v>9</v>
      </c>
      <c r="K49" s="452">
        <v>1</v>
      </c>
      <c r="L49" s="256">
        <v>1</v>
      </c>
      <c r="M49" s="256"/>
      <c r="N49" s="257"/>
      <c r="O49" s="256"/>
    </row>
    <row r="50" spans="1:15" ht="15.75" x14ac:dyDescent="0.25">
      <c r="A50" s="330" t="s">
        <v>273</v>
      </c>
      <c r="B50" s="330">
        <v>6</v>
      </c>
      <c r="C50" s="166">
        <v>2</v>
      </c>
      <c r="D50" s="451">
        <v>4</v>
      </c>
      <c r="E50" s="256"/>
      <c r="F50" s="343"/>
      <c r="G50" s="256"/>
      <c r="H50" s="452">
        <v>2</v>
      </c>
      <c r="I50" s="256">
        <v>1</v>
      </c>
      <c r="J50" s="256">
        <v>1</v>
      </c>
      <c r="K50" s="452"/>
      <c r="L50" s="256"/>
      <c r="M50" s="256"/>
      <c r="N50" s="257"/>
      <c r="O50" s="256"/>
    </row>
    <row r="51" spans="1:15" ht="15.75" x14ac:dyDescent="0.25">
      <c r="A51" s="330" t="s">
        <v>274</v>
      </c>
      <c r="B51" s="330">
        <v>11</v>
      </c>
      <c r="C51" s="166">
        <v>6</v>
      </c>
      <c r="D51" s="451">
        <v>5</v>
      </c>
      <c r="E51" s="256">
        <v>1</v>
      </c>
      <c r="F51" s="343"/>
      <c r="G51" s="256"/>
      <c r="H51" s="452">
        <v>5</v>
      </c>
      <c r="I51" s="256">
        <v>2</v>
      </c>
      <c r="J51" s="256">
        <v>3</v>
      </c>
      <c r="K51" s="452"/>
      <c r="L51" s="256"/>
      <c r="M51" s="256"/>
      <c r="N51" s="257"/>
      <c r="O51" s="256"/>
    </row>
    <row r="52" spans="1:15" ht="15.75" x14ac:dyDescent="0.25">
      <c r="A52" s="330" t="s">
        <v>275</v>
      </c>
      <c r="B52" s="330">
        <v>25</v>
      </c>
      <c r="C52" s="166">
        <v>7</v>
      </c>
      <c r="D52" s="451">
        <v>18</v>
      </c>
      <c r="E52" s="256"/>
      <c r="F52" s="343"/>
      <c r="G52" s="256"/>
      <c r="H52" s="452">
        <v>4</v>
      </c>
      <c r="I52" s="256">
        <v>1</v>
      </c>
      <c r="J52" s="256">
        <v>3</v>
      </c>
      <c r="K52" s="452"/>
      <c r="L52" s="256"/>
      <c r="M52" s="256"/>
      <c r="N52" s="257">
        <v>3</v>
      </c>
      <c r="O52" s="256"/>
    </row>
    <row r="53" spans="1:15" ht="15.75" x14ac:dyDescent="0.25">
      <c r="A53" s="330" t="s">
        <v>276</v>
      </c>
      <c r="B53" s="330">
        <v>3</v>
      </c>
      <c r="C53" s="166">
        <v>2</v>
      </c>
      <c r="D53" s="451">
        <v>1</v>
      </c>
      <c r="E53" s="256"/>
      <c r="F53" s="343"/>
      <c r="G53" s="256"/>
      <c r="H53" s="452">
        <v>2</v>
      </c>
      <c r="I53" s="256">
        <v>1</v>
      </c>
      <c r="J53" s="256">
        <v>1</v>
      </c>
      <c r="K53" s="452"/>
      <c r="L53" s="256"/>
      <c r="M53" s="256"/>
      <c r="N53" s="257"/>
      <c r="O53" s="256"/>
    </row>
    <row r="54" spans="1:15" ht="15.75" x14ac:dyDescent="0.25">
      <c r="A54" s="330" t="s">
        <v>277</v>
      </c>
      <c r="B54" s="330">
        <v>2</v>
      </c>
      <c r="C54" s="166">
        <v>1</v>
      </c>
      <c r="D54" s="451">
        <v>1</v>
      </c>
      <c r="E54" s="256"/>
      <c r="F54" s="343"/>
      <c r="G54" s="256"/>
      <c r="H54" s="452">
        <v>1</v>
      </c>
      <c r="I54" s="256"/>
      <c r="J54" s="256">
        <v>1</v>
      </c>
      <c r="K54" s="452"/>
      <c r="L54" s="256"/>
      <c r="M54" s="256"/>
      <c r="N54" s="257"/>
      <c r="O54" s="256"/>
    </row>
    <row r="55" spans="1:15" ht="15.75" x14ac:dyDescent="0.25">
      <c r="A55" s="330" t="s">
        <v>278</v>
      </c>
      <c r="B55" s="330">
        <v>3</v>
      </c>
      <c r="C55" s="166">
        <v>2</v>
      </c>
      <c r="D55" s="451">
        <v>1</v>
      </c>
      <c r="E55" s="256"/>
      <c r="F55" s="343"/>
      <c r="G55" s="256"/>
      <c r="H55" s="452">
        <v>2</v>
      </c>
      <c r="I55" s="256"/>
      <c r="J55" s="256">
        <v>2</v>
      </c>
      <c r="K55" s="452"/>
      <c r="L55" s="256"/>
      <c r="M55" s="256"/>
      <c r="N55" s="257"/>
      <c r="O55" s="256"/>
    </row>
    <row r="56" spans="1:15" ht="15.75" x14ac:dyDescent="0.25">
      <c r="A56" s="330" t="s">
        <v>279</v>
      </c>
      <c r="B56" s="330">
        <v>39</v>
      </c>
      <c r="C56" s="166">
        <v>16</v>
      </c>
      <c r="D56" s="451">
        <v>23</v>
      </c>
      <c r="E56" s="256"/>
      <c r="F56" s="343"/>
      <c r="G56" s="256"/>
      <c r="H56" s="452">
        <v>13</v>
      </c>
      <c r="I56" s="256">
        <v>3</v>
      </c>
      <c r="J56" s="256">
        <v>10</v>
      </c>
      <c r="K56" s="452">
        <v>2</v>
      </c>
      <c r="L56" s="256">
        <v>1</v>
      </c>
      <c r="M56" s="256">
        <v>1</v>
      </c>
      <c r="N56" s="257">
        <v>1</v>
      </c>
      <c r="O56" s="256"/>
    </row>
    <row r="57" spans="1:15" ht="15.75" x14ac:dyDescent="0.25">
      <c r="A57" s="330" t="s">
        <v>280</v>
      </c>
      <c r="B57" s="330">
        <v>10</v>
      </c>
      <c r="C57" s="166">
        <v>6</v>
      </c>
      <c r="D57" s="451">
        <v>4</v>
      </c>
      <c r="E57" s="256"/>
      <c r="F57" s="343"/>
      <c r="G57" s="256"/>
      <c r="H57" s="452">
        <v>4</v>
      </c>
      <c r="I57" s="256">
        <v>2</v>
      </c>
      <c r="J57" s="256">
        <v>2</v>
      </c>
      <c r="K57" s="452">
        <v>1</v>
      </c>
      <c r="L57" s="256">
        <v>1</v>
      </c>
      <c r="M57" s="256"/>
      <c r="N57" s="257">
        <v>1</v>
      </c>
      <c r="O57" s="256"/>
    </row>
    <row r="58" spans="1:15" ht="15.75" x14ac:dyDescent="0.25">
      <c r="A58" s="330" t="s">
        <v>281</v>
      </c>
      <c r="B58" s="330">
        <v>4</v>
      </c>
      <c r="C58" s="166">
        <v>2</v>
      </c>
      <c r="D58" s="451">
        <v>2</v>
      </c>
      <c r="E58" s="256"/>
      <c r="F58" s="343"/>
      <c r="G58" s="256"/>
      <c r="H58" s="452">
        <v>2</v>
      </c>
      <c r="I58" s="256"/>
      <c r="J58" s="256">
        <v>2</v>
      </c>
      <c r="K58" s="452"/>
      <c r="L58" s="256"/>
      <c r="M58" s="256"/>
      <c r="N58" s="257"/>
      <c r="O58" s="256"/>
    </row>
    <row r="59" spans="1:15" ht="15.75" x14ac:dyDescent="0.25">
      <c r="A59" s="330" t="s">
        <v>282</v>
      </c>
      <c r="B59" s="330">
        <v>4</v>
      </c>
      <c r="C59" s="166">
        <v>3</v>
      </c>
      <c r="D59" s="451">
        <v>1</v>
      </c>
      <c r="E59" s="256"/>
      <c r="F59" s="343"/>
      <c r="G59" s="256"/>
      <c r="H59" s="452">
        <v>2</v>
      </c>
      <c r="I59" s="256">
        <v>1</v>
      </c>
      <c r="J59" s="256">
        <v>1</v>
      </c>
      <c r="K59" s="452"/>
      <c r="L59" s="256"/>
      <c r="M59" s="256"/>
      <c r="N59" s="257">
        <v>1</v>
      </c>
      <c r="O59" s="256"/>
    </row>
    <row r="60" spans="1:15" ht="15.75" x14ac:dyDescent="0.25">
      <c r="A60" s="330" t="s">
        <v>283</v>
      </c>
      <c r="B60" s="330">
        <v>6</v>
      </c>
      <c r="C60" s="166">
        <v>2</v>
      </c>
      <c r="D60" s="451">
        <v>4</v>
      </c>
      <c r="E60" s="256"/>
      <c r="F60" s="343"/>
      <c r="G60" s="256"/>
      <c r="H60" s="452">
        <v>1</v>
      </c>
      <c r="I60" s="256"/>
      <c r="J60" s="256">
        <v>1</v>
      </c>
      <c r="K60" s="452"/>
      <c r="L60" s="256"/>
      <c r="M60" s="256"/>
      <c r="N60" s="257">
        <v>1</v>
      </c>
      <c r="O60" s="256"/>
    </row>
    <row r="61" spans="1:15" ht="15.75" x14ac:dyDescent="0.25">
      <c r="A61" s="330" t="s">
        <v>284</v>
      </c>
      <c r="B61" s="330">
        <v>20</v>
      </c>
      <c r="C61" s="166">
        <v>11</v>
      </c>
      <c r="D61" s="451">
        <v>9</v>
      </c>
      <c r="E61" s="256"/>
      <c r="F61" s="343"/>
      <c r="G61" s="256"/>
      <c r="H61" s="452">
        <v>8</v>
      </c>
      <c r="I61" s="256">
        <v>4</v>
      </c>
      <c r="J61" s="256">
        <v>4</v>
      </c>
      <c r="K61" s="452"/>
      <c r="L61" s="256"/>
      <c r="M61" s="256"/>
      <c r="N61" s="257">
        <v>3</v>
      </c>
      <c r="O61" s="256"/>
    </row>
    <row r="62" spans="1:15" ht="15.75" x14ac:dyDescent="0.25">
      <c r="A62" s="330" t="s">
        <v>285</v>
      </c>
      <c r="B62" s="330">
        <v>27</v>
      </c>
      <c r="C62" s="166">
        <v>8</v>
      </c>
      <c r="D62" s="451">
        <v>19</v>
      </c>
      <c r="E62" s="256"/>
      <c r="F62" s="343"/>
      <c r="G62" s="256"/>
      <c r="H62" s="452">
        <v>7</v>
      </c>
      <c r="I62" s="256"/>
      <c r="J62" s="256">
        <v>7</v>
      </c>
      <c r="K62" s="452"/>
      <c r="L62" s="256"/>
      <c r="M62" s="256"/>
      <c r="N62" s="257">
        <v>1</v>
      </c>
      <c r="O62" s="256"/>
    </row>
    <row r="63" spans="1:15" ht="15.75" x14ac:dyDescent="0.25">
      <c r="A63" s="330" t="s">
        <v>286</v>
      </c>
      <c r="B63" s="330">
        <v>19</v>
      </c>
      <c r="C63" s="166">
        <v>9</v>
      </c>
      <c r="D63" s="451">
        <v>10</v>
      </c>
      <c r="E63" s="256"/>
      <c r="F63" s="343">
        <v>1</v>
      </c>
      <c r="G63" s="256"/>
      <c r="H63" s="452">
        <v>8</v>
      </c>
      <c r="I63" s="256">
        <v>2</v>
      </c>
      <c r="J63" s="256">
        <v>6</v>
      </c>
      <c r="K63" s="452"/>
      <c r="L63" s="256"/>
      <c r="M63" s="256"/>
      <c r="N63" s="257"/>
      <c r="O63" s="256"/>
    </row>
    <row r="64" spans="1:15" ht="15.75" x14ac:dyDescent="0.25">
      <c r="A64" s="330" t="s">
        <v>287</v>
      </c>
      <c r="B64" s="330">
        <v>1</v>
      </c>
      <c r="C64" s="166">
        <v>1</v>
      </c>
      <c r="D64" s="451"/>
      <c r="E64" s="256"/>
      <c r="F64" s="343"/>
      <c r="G64" s="256"/>
      <c r="H64" s="452">
        <v>1</v>
      </c>
      <c r="I64" s="256"/>
      <c r="J64" s="256">
        <v>1</v>
      </c>
      <c r="K64" s="452"/>
      <c r="L64" s="256"/>
      <c r="M64" s="256"/>
      <c r="N64" s="257"/>
      <c r="O64" s="256"/>
    </row>
    <row r="65" spans="1:15" ht="15.75" x14ac:dyDescent="0.25">
      <c r="A65" s="330" t="s">
        <v>288</v>
      </c>
      <c r="B65" s="330">
        <v>51</v>
      </c>
      <c r="C65" s="166">
        <v>32</v>
      </c>
      <c r="D65" s="451">
        <v>19</v>
      </c>
      <c r="E65" s="256">
        <v>1</v>
      </c>
      <c r="F65" s="343"/>
      <c r="G65" s="256">
        <v>1</v>
      </c>
      <c r="H65" s="452">
        <v>19</v>
      </c>
      <c r="I65" s="256">
        <v>3</v>
      </c>
      <c r="J65" s="256">
        <v>16</v>
      </c>
      <c r="K65" s="452">
        <v>7</v>
      </c>
      <c r="L65" s="256">
        <v>7</v>
      </c>
      <c r="M65" s="256"/>
      <c r="N65" s="257">
        <v>4</v>
      </c>
      <c r="O65" s="256"/>
    </row>
    <row r="66" spans="1:15" ht="15.75" x14ac:dyDescent="0.25">
      <c r="A66" s="330" t="s">
        <v>289</v>
      </c>
      <c r="B66" s="330">
        <v>53</v>
      </c>
      <c r="C66" s="166">
        <v>22</v>
      </c>
      <c r="D66" s="451">
        <v>31</v>
      </c>
      <c r="E66" s="256">
        <v>3</v>
      </c>
      <c r="F66" s="343">
        <v>1</v>
      </c>
      <c r="G66" s="256"/>
      <c r="H66" s="452">
        <v>11</v>
      </c>
      <c r="I66" s="256">
        <v>2</v>
      </c>
      <c r="J66" s="256">
        <v>9</v>
      </c>
      <c r="K66" s="452">
        <v>6</v>
      </c>
      <c r="L66" s="256">
        <v>3</v>
      </c>
      <c r="M66" s="256">
        <v>3</v>
      </c>
      <c r="N66" s="257">
        <v>1</v>
      </c>
      <c r="O66" s="256"/>
    </row>
    <row r="67" spans="1:15" ht="15.75" x14ac:dyDescent="0.25">
      <c r="A67" s="330" t="s">
        <v>290</v>
      </c>
      <c r="B67" s="330">
        <v>76</v>
      </c>
      <c r="C67" s="166">
        <v>32</v>
      </c>
      <c r="D67" s="451">
        <v>44</v>
      </c>
      <c r="E67" s="256">
        <v>1</v>
      </c>
      <c r="F67" s="343"/>
      <c r="G67" s="256">
        <v>1</v>
      </c>
      <c r="H67" s="452">
        <v>18</v>
      </c>
      <c r="I67" s="256">
        <v>1</v>
      </c>
      <c r="J67" s="256">
        <v>17</v>
      </c>
      <c r="K67" s="452">
        <v>9</v>
      </c>
      <c r="L67" s="256">
        <v>6</v>
      </c>
      <c r="M67" s="256">
        <v>3</v>
      </c>
      <c r="N67" s="257">
        <v>3</v>
      </c>
      <c r="O67" s="256"/>
    </row>
    <row r="68" spans="1:15" ht="15.75" x14ac:dyDescent="0.25">
      <c r="A68" s="330" t="s">
        <v>291</v>
      </c>
      <c r="B68" s="330">
        <v>32</v>
      </c>
      <c r="C68" s="166">
        <v>13</v>
      </c>
      <c r="D68" s="451">
        <v>19</v>
      </c>
      <c r="E68" s="256">
        <v>1</v>
      </c>
      <c r="F68" s="343"/>
      <c r="G68" s="256"/>
      <c r="H68" s="452">
        <v>7</v>
      </c>
      <c r="I68" s="256"/>
      <c r="J68" s="256">
        <v>7</v>
      </c>
      <c r="K68" s="452">
        <v>3</v>
      </c>
      <c r="L68" s="256">
        <v>3</v>
      </c>
      <c r="M68" s="256"/>
      <c r="N68" s="257">
        <v>2</v>
      </c>
      <c r="O68" s="256"/>
    </row>
    <row r="69" spans="1:15" ht="15.75" x14ac:dyDescent="0.25">
      <c r="A69" s="330" t="s">
        <v>292</v>
      </c>
      <c r="B69" s="330">
        <v>75</v>
      </c>
      <c r="C69" s="166">
        <v>34</v>
      </c>
      <c r="D69" s="451">
        <v>41</v>
      </c>
      <c r="E69" s="256">
        <v>1</v>
      </c>
      <c r="F69" s="343">
        <v>1</v>
      </c>
      <c r="G69" s="256">
        <v>1</v>
      </c>
      <c r="H69" s="452">
        <v>18</v>
      </c>
      <c r="I69" s="256">
        <v>5</v>
      </c>
      <c r="J69" s="256">
        <v>13</v>
      </c>
      <c r="K69" s="452">
        <v>9</v>
      </c>
      <c r="L69" s="256">
        <v>6</v>
      </c>
      <c r="M69" s="256">
        <v>3</v>
      </c>
      <c r="N69" s="257">
        <v>4</v>
      </c>
      <c r="O69" s="256"/>
    </row>
    <row r="70" spans="1:15" ht="15.75" x14ac:dyDescent="0.25">
      <c r="A70" s="330" t="s">
        <v>293</v>
      </c>
      <c r="B70" s="330">
        <v>29</v>
      </c>
      <c r="C70" s="166">
        <v>16</v>
      </c>
      <c r="D70" s="451">
        <v>13</v>
      </c>
      <c r="E70" s="256">
        <v>1</v>
      </c>
      <c r="F70" s="343"/>
      <c r="G70" s="256"/>
      <c r="H70" s="452">
        <v>11</v>
      </c>
      <c r="I70" s="256">
        <v>2</v>
      </c>
      <c r="J70" s="256">
        <v>9</v>
      </c>
      <c r="K70" s="452">
        <v>3</v>
      </c>
      <c r="L70" s="256">
        <v>3</v>
      </c>
      <c r="M70" s="256"/>
      <c r="N70" s="257">
        <v>1</v>
      </c>
      <c r="O70" s="256"/>
    </row>
    <row r="71" spans="1:15" ht="15.75" x14ac:dyDescent="0.25">
      <c r="A71" s="330" t="s">
        <v>294</v>
      </c>
      <c r="B71" s="330">
        <v>44</v>
      </c>
      <c r="C71" s="166">
        <v>30</v>
      </c>
      <c r="D71" s="451">
        <v>14</v>
      </c>
      <c r="E71" s="256">
        <v>5</v>
      </c>
      <c r="F71" s="343"/>
      <c r="G71" s="256"/>
      <c r="H71" s="452">
        <v>19</v>
      </c>
      <c r="I71" s="256">
        <v>6</v>
      </c>
      <c r="J71" s="256">
        <v>13</v>
      </c>
      <c r="K71" s="452">
        <v>6</v>
      </c>
      <c r="L71" s="256">
        <v>5</v>
      </c>
      <c r="M71" s="256">
        <v>1</v>
      </c>
      <c r="N71" s="257"/>
      <c r="O71" s="256"/>
    </row>
    <row r="72" spans="1:15" ht="15.75" x14ac:dyDescent="0.25">
      <c r="A72" s="330" t="s">
        <v>295</v>
      </c>
      <c r="B72" s="330">
        <v>28</v>
      </c>
      <c r="C72" s="166">
        <v>8</v>
      </c>
      <c r="D72" s="451">
        <v>20</v>
      </c>
      <c r="E72" s="256">
        <v>1</v>
      </c>
      <c r="F72" s="343"/>
      <c r="G72" s="256"/>
      <c r="H72" s="452">
        <v>5</v>
      </c>
      <c r="I72" s="256">
        <v>2</v>
      </c>
      <c r="J72" s="256">
        <v>3</v>
      </c>
      <c r="K72" s="452">
        <v>2</v>
      </c>
      <c r="L72" s="256">
        <v>2</v>
      </c>
      <c r="M72" s="256"/>
      <c r="N72" s="257"/>
      <c r="O72" s="256"/>
    </row>
    <row r="73" spans="1:15" ht="15.75" x14ac:dyDescent="0.25">
      <c r="A73" s="330" t="s">
        <v>296</v>
      </c>
      <c r="B73" s="330">
        <v>1</v>
      </c>
      <c r="C73" s="166">
        <v>1</v>
      </c>
      <c r="D73" s="451"/>
      <c r="E73" s="256"/>
      <c r="F73" s="343"/>
      <c r="G73" s="256"/>
      <c r="H73" s="452">
        <v>1</v>
      </c>
      <c r="I73" s="256">
        <v>1</v>
      </c>
      <c r="J73" s="256"/>
      <c r="K73" s="452"/>
      <c r="L73" s="256"/>
      <c r="M73" s="256"/>
      <c r="N73" s="257"/>
      <c r="O73" s="256"/>
    </row>
    <row r="74" spans="1:15" ht="15.75" x14ac:dyDescent="0.25">
      <c r="A74" s="330" t="s">
        <v>297</v>
      </c>
      <c r="B74" s="330">
        <v>40</v>
      </c>
      <c r="C74" s="166">
        <v>15</v>
      </c>
      <c r="D74" s="451">
        <v>25</v>
      </c>
      <c r="E74" s="256">
        <v>1</v>
      </c>
      <c r="F74" s="343"/>
      <c r="G74" s="256"/>
      <c r="H74" s="452">
        <v>9</v>
      </c>
      <c r="I74" s="256">
        <v>1</v>
      </c>
      <c r="J74" s="256">
        <v>8</v>
      </c>
      <c r="K74" s="452">
        <v>4</v>
      </c>
      <c r="L74" s="256">
        <v>4</v>
      </c>
      <c r="M74" s="256"/>
      <c r="N74" s="257">
        <v>1</v>
      </c>
      <c r="O74" s="256"/>
    </row>
    <row r="75" spans="1:15" ht="15.75" x14ac:dyDescent="0.25">
      <c r="A75" s="330" t="s">
        <v>298</v>
      </c>
      <c r="B75" s="330">
        <v>1</v>
      </c>
      <c r="C75" s="166">
        <v>1</v>
      </c>
      <c r="D75" s="451"/>
      <c r="E75" s="256"/>
      <c r="F75" s="343"/>
      <c r="G75" s="256"/>
      <c r="H75" s="452">
        <v>1</v>
      </c>
      <c r="I75" s="256"/>
      <c r="J75" s="256">
        <v>1</v>
      </c>
      <c r="K75" s="452"/>
      <c r="L75" s="256"/>
      <c r="M75" s="256"/>
      <c r="N75" s="257"/>
      <c r="O75" s="256"/>
    </row>
    <row r="76" spans="1:15" ht="15.75" x14ac:dyDescent="0.25">
      <c r="A76" s="330" t="s">
        <v>299</v>
      </c>
      <c r="B76" s="330">
        <v>16</v>
      </c>
      <c r="C76" s="166">
        <v>10</v>
      </c>
      <c r="D76" s="451">
        <v>6</v>
      </c>
      <c r="E76" s="256">
        <v>1</v>
      </c>
      <c r="F76" s="343">
        <v>1</v>
      </c>
      <c r="G76" s="256"/>
      <c r="H76" s="452">
        <v>5</v>
      </c>
      <c r="I76" s="256"/>
      <c r="J76" s="256">
        <v>5</v>
      </c>
      <c r="K76" s="452">
        <v>2</v>
      </c>
      <c r="L76" s="256">
        <v>2</v>
      </c>
      <c r="M76" s="256"/>
      <c r="N76" s="257">
        <v>1</v>
      </c>
      <c r="O76" s="256"/>
    </row>
    <row r="77" spans="1:15" ht="15.75" x14ac:dyDescent="0.25">
      <c r="A77" s="330" t="s">
        <v>300</v>
      </c>
      <c r="B77" s="330">
        <v>56</v>
      </c>
      <c r="C77" s="166">
        <v>22</v>
      </c>
      <c r="D77" s="451">
        <v>34</v>
      </c>
      <c r="E77" s="256">
        <v>1</v>
      </c>
      <c r="F77" s="343"/>
      <c r="G77" s="256"/>
      <c r="H77" s="452">
        <v>14</v>
      </c>
      <c r="I77" s="256">
        <v>2</v>
      </c>
      <c r="J77" s="256">
        <v>12</v>
      </c>
      <c r="K77" s="452">
        <v>5</v>
      </c>
      <c r="L77" s="256">
        <v>5</v>
      </c>
      <c r="M77" s="256"/>
      <c r="N77" s="257">
        <v>2</v>
      </c>
      <c r="O77" s="256"/>
    </row>
    <row r="78" spans="1:15" ht="15.75" x14ac:dyDescent="0.25">
      <c r="A78" s="330" t="s">
        <v>301</v>
      </c>
      <c r="B78" s="330">
        <v>52</v>
      </c>
      <c r="C78" s="166">
        <v>24</v>
      </c>
      <c r="D78" s="451">
        <v>28</v>
      </c>
      <c r="E78" s="256">
        <v>3</v>
      </c>
      <c r="F78" s="343"/>
      <c r="G78" s="256"/>
      <c r="H78" s="452">
        <v>14</v>
      </c>
      <c r="I78" s="256">
        <v>6</v>
      </c>
      <c r="J78" s="256">
        <v>8</v>
      </c>
      <c r="K78" s="452">
        <v>4</v>
      </c>
      <c r="L78" s="256">
        <v>4</v>
      </c>
      <c r="M78" s="256"/>
      <c r="N78" s="257">
        <v>3</v>
      </c>
      <c r="O78" s="256"/>
    </row>
    <row r="79" spans="1:15" ht="15.75" x14ac:dyDescent="0.25">
      <c r="A79" s="330" t="s">
        <v>302</v>
      </c>
      <c r="B79" s="330">
        <v>15</v>
      </c>
      <c r="C79" s="166">
        <v>10</v>
      </c>
      <c r="D79" s="451">
        <v>5</v>
      </c>
      <c r="E79" s="256">
        <v>1</v>
      </c>
      <c r="F79" s="343"/>
      <c r="G79" s="256"/>
      <c r="H79" s="452">
        <v>7</v>
      </c>
      <c r="I79" s="256">
        <v>2</v>
      </c>
      <c r="J79" s="256">
        <v>5</v>
      </c>
      <c r="K79" s="452">
        <v>1</v>
      </c>
      <c r="L79" s="256">
        <v>1</v>
      </c>
      <c r="M79" s="256"/>
      <c r="N79" s="257">
        <v>1</v>
      </c>
      <c r="O79" s="256"/>
    </row>
    <row r="80" spans="1:15" ht="15.75" x14ac:dyDescent="0.25">
      <c r="A80" s="330" t="s">
        <v>303</v>
      </c>
      <c r="B80" s="330">
        <v>3</v>
      </c>
      <c r="C80" s="166">
        <v>2</v>
      </c>
      <c r="D80" s="451">
        <v>1</v>
      </c>
      <c r="E80" s="256"/>
      <c r="F80" s="343"/>
      <c r="G80" s="256"/>
      <c r="H80" s="452">
        <v>1</v>
      </c>
      <c r="I80" s="256"/>
      <c r="J80" s="256">
        <v>1</v>
      </c>
      <c r="K80" s="452">
        <v>1</v>
      </c>
      <c r="L80" s="256">
        <v>1</v>
      </c>
      <c r="M80" s="256"/>
      <c r="N80" s="257"/>
      <c r="O80" s="256"/>
    </row>
    <row r="81" spans="1:15" ht="15.75" x14ac:dyDescent="0.25">
      <c r="A81" s="330" t="s">
        <v>304</v>
      </c>
      <c r="B81" s="330">
        <v>7</v>
      </c>
      <c r="C81" s="166">
        <v>6</v>
      </c>
      <c r="D81" s="451">
        <v>1</v>
      </c>
      <c r="E81" s="256"/>
      <c r="F81" s="343"/>
      <c r="G81" s="256"/>
      <c r="H81" s="452">
        <v>4</v>
      </c>
      <c r="I81" s="256"/>
      <c r="J81" s="256">
        <v>4</v>
      </c>
      <c r="K81" s="452">
        <v>2</v>
      </c>
      <c r="L81" s="256">
        <v>2</v>
      </c>
      <c r="M81" s="256"/>
      <c r="N81" s="257"/>
      <c r="O81" s="256"/>
    </row>
    <row r="82" spans="1:15" ht="15.75" x14ac:dyDescent="0.25">
      <c r="A82" s="330" t="s">
        <v>305</v>
      </c>
      <c r="B82" s="330">
        <v>39</v>
      </c>
      <c r="C82" s="166">
        <v>9</v>
      </c>
      <c r="D82" s="451">
        <v>30</v>
      </c>
      <c r="E82" s="256">
        <v>1</v>
      </c>
      <c r="F82" s="343"/>
      <c r="G82" s="256"/>
      <c r="H82" s="452">
        <v>7</v>
      </c>
      <c r="I82" s="256"/>
      <c r="J82" s="256">
        <v>7</v>
      </c>
      <c r="K82" s="452">
        <v>1</v>
      </c>
      <c r="L82" s="256">
        <v>1</v>
      </c>
      <c r="M82" s="256"/>
      <c r="N82" s="257"/>
      <c r="O82" s="256"/>
    </row>
    <row r="83" spans="1:15" ht="15.75" x14ac:dyDescent="0.25">
      <c r="A83" s="330" t="s">
        <v>306</v>
      </c>
      <c r="B83" s="330">
        <v>6</v>
      </c>
      <c r="C83" s="166">
        <v>4</v>
      </c>
      <c r="D83" s="451">
        <v>2</v>
      </c>
      <c r="E83" s="256"/>
      <c r="F83" s="343"/>
      <c r="G83" s="256"/>
      <c r="H83" s="452">
        <v>2</v>
      </c>
      <c r="I83" s="256"/>
      <c r="J83" s="256">
        <v>2</v>
      </c>
      <c r="K83" s="452">
        <v>1</v>
      </c>
      <c r="L83" s="256"/>
      <c r="M83" s="256">
        <v>1</v>
      </c>
      <c r="N83" s="257">
        <v>1</v>
      </c>
      <c r="O83" s="256"/>
    </row>
    <row r="84" spans="1:15" ht="15.75" x14ac:dyDescent="0.25">
      <c r="A84" s="330" t="s">
        <v>307</v>
      </c>
      <c r="B84" s="330">
        <v>9</v>
      </c>
      <c r="C84" s="166">
        <v>6</v>
      </c>
      <c r="D84" s="451">
        <v>3</v>
      </c>
      <c r="E84" s="256"/>
      <c r="F84" s="343"/>
      <c r="G84" s="256"/>
      <c r="H84" s="452">
        <v>5</v>
      </c>
      <c r="I84" s="256">
        <v>2</v>
      </c>
      <c r="J84" s="256">
        <v>3</v>
      </c>
      <c r="K84" s="452">
        <v>1</v>
      </c>
      <c r="L84" s="256"/>
      <c r="M84" s="256">
        <v>1</v>
      </c>
      <c r="N84" s="257"/>
      <c r="O84" s="256"/>
    </row>
    <row r="85" spans="1:15" ht="15.75" x14ac:dyDescent="0.25">
      <c r="A85" s="330" t="s">
        <v>308</v>
      </c>
      <c r="B85" s="330">
        <v>20</v>
      </c>
      <c r="C85" s="166">
        <v>7</v>
      </c>
      <c r="D85" s="451">
        <v>13</v>
      </c>
      <c r="E85" s="256"/>
      <c r="F85" s="343"/>
      <c r="G85" s="256"/>
      <c r="H85" s="452">
        <v>4</v>
      </c>
      <c r="I85" s="256">
        <v>1</v>
      </c>
      <c r="J85" s="256">
        <v>3</v>
      </c>
      <c r="K85" s="452">
        <v>2</v>
      </c>
      <c r="L85" s="256">
        <v>1</v>
      </c>
      <c r="M85" s="256">
        <v>1</v>
      </c>
      <c r="N85" s="257">
        <v>1</v>
      </c>
      <c r="O85" s="256"/>
    </row>
    <row r="86" spans="1:15" ht="15.75" x14ac:dyDescent="0.25">
      <c r="A86" s="330" t="s">
        <v>309</v>
      </c>
      <c r="B86" s="330">
        <v>26</v>
      </c>
      <c r="C86" s="166">
        <v>22</v>
      </c>
      <c r="D86" s="451">
        <v>4</v>
      </c>
      <c r="E86" s="256">
        <v>1</v>
      </c>
      <c r="F86" s="343"/>
      <c r="G86" s="256"/>
      <c r="H86" s="452">
        <v>16</v>
      </c>
      <c r="I86" s="256">
        <v>3</v>
      </c>
      <c r="J86" s="256">
        <v>13</v>
      </c>
      <c r="K86" s="452">
        <v>5</v>
      </c>
      <c r="L86" s="256">
        <v>2</v>
      </c>
      <c r="M86" s="256">
        <v>3</v>
      </c>
      <c r="N86" s="257"/>
      <c r="O86" s="256"/>
    </row>
    <row r="87" spans="1:15" ht="15.75" x14ac:dyDescent="0.25">
      <c r="A87" s="330" t="s">
        <v>310</v>
      </c>
      <c r="B87" s="330">
        <v>37</v>
      </c>
      <c r="C87" s="166">
        <v>8</v>
      </c>
      <c r="D87" s="451">
        <v>29</v>
      </c>
      <c r="E87" s="256">
        <v>1</v>
      </c>
      <c r="F87" s="343"/>
      <c r="G87" s="256"/>
      <c r="H87" s="452">
        <v>5</v>
      </c>
      <c r="I87" s="256">
        <v>2</v>
      </c>
      <c r="J87" s="256">
        <v>3</v>
      </c>
      <c r="K87" s="452">
        <v>1</v>
      </c>
      <c r="L87" s="256"/>
      <c r="M87" s="256">
        <v>1</v>
      </c>
      <c r="N87" s="257">
        <v>1</v>
      </c>
      <c r="O87" s="256"/>
    </row>
    <row r="88" spans="1:15" ht="15.75" x14ac:dyDescent="0.25">
      <c r="A88" s="330" t="s">
        <v>311</v>
      </c>
      <c r="B88" s="330">
        <v>9</v>
      </c>
      <c r="C88" s="166">
        <v>3</v>
      </c>
      <c r="D88" s="451">
        <v>6</v>
      </c>
      <c r="E88" s="256"/>
      <c r="F88" s="343"/>
      <c r="G88" s="256"/>
      <c r="H88" s="452">
        <v>1</v>
      </c>
      <c r="I88" s="256"/>
      <c r="J88" s="256">
        <v>1</v>
      </c>
      <c r="K88" s="452">
        <v>1</v>
      </c>
      <c r="L88" s="256">
        <v>1</v>
      </c>
      <c r="M88" s="256"/>
      <c r="N88" s="257">
        <v>1</v>
      </c>
      <c r="O88" s="256"/>
    </row>
    <row r="89" spans="1:15" ht="15.75" x14ac:dyDescent="0.25">
      <c r="A89" s="330" t="s">
        <v>312</v>
      </c>
      <c r="B89" s="330">
        <v>38</v>
      </c>
      <c r="C89" s="166">
        <v>13</v>
      </c>
      <c r="D89" s="451">
        <v>25</v>
      </c>
      <c r="E89" s="256"/>
      <c r="F89" s="343"/>
      <c r="G89" s="256"/>
      <c r="H89" s="452">
        <v>7</v>
      </c>
      <c r="I89" s="256">
        <v>1</v>
      </c>
      <c r="J89" s="256">
        <v>6</v>
      </c>
      <c r="K89" s="452">
        <v>4</v>
      </c>
      <c r="L89" s="256">
        <v>4</v>
      </c>
      <c r="M89" s="256"/>
      <c r="N89" s="257">
        <v>2</v>
      </c>
      <c r="O89" s="256"/>
    </row>
    <row r="90" spans="1:15" ht="15.75" x14ac:dyDescent="0.25">
      <c r="A90" s="330" t="s">
        <v>313</v>
      </c>
      <c r="B90" s="330">
        <v>30</v>
      </c>
      <c r="C90" s="166">
        <v>12</v>
      </c>
      <c r="D90" s="451">
        <v>18</v>
      </c>
      <c r="E90" s="256"/>
      <c r="F90" s="343"/>
      <c r="G90" s="256"/>
      <c r="H90" s="452">
        <v>7</v>
      </c>
      <c r="I90" s="256"/>
      <c r="J90" s="256">
        <v>7</v>
      </c>
      <c r="K90" s="452">
        <v>3</v>
      </c>
      <c r="L90" s="256">
        <v>3</v>
      </c>
      <c r="M90" s="256"/>
      <c r="N90" s="257">
        <v>2</v>
      </c>
      <c r="O90" s="256"/>
    </row>
    <row r="91" spans="1:15" ht="15.75" x14ac:dyDescent="0.25">
      <c r="A91" s="330" t="s">
        <v>314</v>
      </c>
      <c r="B91" s="330">
        <v>11</v>
      </c>
      <c r="C91" s="166">
        <v>3</v>
      </c>
      <c r="D91" s="451">
        <v>8</v>
      </c>
      <c r="E91" s="256"/>
      <c r="F91" s="343"/>
      <c r="G91" s="256"/>
      <c r="H91" s="452">
        <v>2</v>
      </c>
      <c r="I91" s="256"/>
      <c r="J91" s="256">
        <v>2</v>
      </c>
      <c r="K91" s="452">
        <v>1</v>
      </c>
      <c r="L91" s="256">
        <v>1</v>
      </c>
      <c r="M91" s="256"/>
      <c r="N91" s="257"/>
      <c r="O91" s="256"/>
    </row>
    <row r="92" spans="1:15" ht="15.75" x14ac:dyDescent="0.25">
      <c r="A92" s="330" t="s">
        <v>315</v>
      </c>
      <c r="B92" s="330">
        <v>5</v>
      </c>
      <c r="C92" s="166">
        <v>2</v>
      </c>
      <c r="D92" s="451">
        <v>3</v>
      </c>
      <c r="E92" s="256"/>
      <c r="F92" s="343"/>
      <c r="G92" s="256"/>
      <c r="H92" s="452">
        <v>1</v>
      </c>
      <c r="I92" s="256"/>
      <c r="J92" s="256">
        <v>1</v>
      </c>
      <c r="K92" s="452">
        <v>1</v>
      </c>
      <c r="L92" s="256">
        <v>1</v>
      </c>
      <c r="M92" s="256"/>
      <c r="N92" s="257"/>
      <c r="O92" s="256"/>
    </row>
    <row r="93" spans="1:15" ht="15.75" x14ac:dyDescent="0.25">
      <c r="A93" s="330" t="s">
        <v>316</v>
      </c>
      <c r="B93" s="330">
        <v>2</v>
      </c>
      <c r="C93" s="166">
        <v>2</v>
      </c>
      <c r="D93" s="451"/>
      <c r="E93" s="256"/>
      <c r="F93" s="343"/>
      <c r="G93" s="256"/>
      <c r="H93" s="452">
        <v>1</v>
      </c>
      <c r="I93" s="256"/>
      <c r="J93" s="256">
        <v>1</v>
      </c>
      <c r="K93" s="452">
        <v>1</v>
      </c>
      <c r="L93" s="256">
        <v>1</v>
      </c>
      <c r="M93" s="256"/>
      <c r="N93" s="257"/>
      <c r="O93" s="256"/>
    </row>
    <row r="94" spans="1:15" ht="15.75" x14ac:dyDescent="0.25">
      <c r="A94" s="330" t="s">
        <v>317</v>
      </c>
      <c r="B94" s="330">
        <v>4</v>
      </c>
      <c r="C94" s="166">
        <v>4</v>
      </c>
      <c r="D94" s="451"/>
      <c r="E94" s="256"/>
      <c r="F94" s="343"/>
      <c r="G94" s="256"/>
      <c r="H94" s="452">
        <v>3</v>
      </c>
      <c r="I94" s="256"/>
      <c r="J94" s="256">
        <v>3</v>
      </c>
      <c r="K94" s="452">
        <v>1</v>
      </c>
      <c r="L94" s="256"/>
      <c r="M94" s="256">
        <v>1</v>
      </c>
      <c r="N94" s="257"/>
      <c r="O94" s="256"/>
    </row>
    <row r="95" spans="1:15" ht="15.75" x14ac:dyDescent="0.25">
      <c r="A95" s="330" t="s">
        <v>318</v>
      </c>
      <c r="B95" s="330">
        <v>1</v>
      </c>
      <c r="C95" s="166">
        <v>1</v>
      </c>
      <c r="D95" s="451"/>
      <c r="E95" s="256"/>
      <c r="F95" s="343"/>
      <c r="G95" s="256"/>
      <c r="H95" s="452"/>
      <c r="I95" s="256"/>
      <c r="J95" s="256"/>
      <c r="K95" s="452">
        <v>1</v>
      </c>
      <c r="L95" s="256"/>
      <c r="M95" s="256">
        <v>1</v>
      </c>
      <c r="N95" s="257"/>
      <c r="O95" s="256"/>
    </row>
    <row r="96" spans="1:15" ht="15.75" x14ac:dyDescent="0.25">
      <c r="A96" s="330" t="s">
        <v>319</v>
      </c>
      <c r="B96" s="330">
        <v>22</v>
      </c>
      <c r="C96" s="166">
        <v>9</v>
      </c>
      <c r="D96" s="451">
        <v>13</v>
      </c>
      <c r="E96" s="256"/>
      <c r="F96" s="343"/>
      <c r="G96" s="256">
        <v>1</v>
      </c>
      <c r="H96" s="452">
        <v>5</v>
      </c>
      <c r="I96" s="256">
        <v>1</v>
      </c>
      <c r="J96" s="256">
        <v>4</v>
      </c>
      <c r="K96" s="452">
        <v>1</v>
      </c>
      <c r="L96" s="256">
        <v>1</v>
      </c>
      <c r="M96" s="256"/>
      <c r="N96" s="257">
        <v>2</v>
      </c>
      <c r="O96" s="256"/>
    </row>
    <row r="97" spans="1:15" ht="15.75" x14ac:dyDescent="0.25">
      <c r="A97" s="330" t="s">
        <v>320</v>
      </c>
      <c r="B97" s="330">
        <v>105</v>
      </c>
      <c r="C97" s="166">
        <v>47</v>
      </c>
      <c r="D97" s="451">
        <v>58</v>
      </c>
      <c r="E97" s="256">
        <v>3</v>
      </c>
      <c r="F97" s="343">
        <v>1</v>
      </c>
      <c r="G97" s="256"/>
      <c r="H97" s="452">
        <v>24</v>
      </c>
      <c r="I97" s="256">
        <v>4</v>
      </c>
      <c r="J97" s="256">
        <v>20</v>
      </c>
      <c r="K97" s="452">
        <v>15</v>
      </c>
      <c r="L97" s="256">
        <v>3</v>
      </c>
      <c r="M97" s="256">
        <v>12</v>
      </c>
      <c r="N97" s="257">
        <v>4</v>
      </c>
      <c r="O97" s="256"/>
    </row>
    <row r="98" spans="1:15" ht="15.75" x14ac:dyDescent="0.25">
      <c r="A98" s="330" t="s">
        <v>321</v>
      </c>
      <c r="B98" s="330">
        <v>6</v>
      </c>
      <c r="C98" s="166">
        <v>2</v>
      </c>
      <c r="D98" s="451">
        <v>4</v>
      </c>
      <c r="E98" s="256"/>
      <c r="F98" s="343"/>
      <c r="G98" s="256"/>
      <c r="H98" s="452">
        <v>1</v>
      </c>
      <c r="I98" s="256"/>
      <c r="J98" s="256">
        <v>1</v>
      </c>
      <c r="K98" s="452">
        <v>1</v>
      </c>
      <c r="L98" s="256"/>
      <c r="M98" s="256">
        <v>1</v>
      </c>
      <c r="N98" s="257"/>
      <c r="O98" s="256"/>
    </row>
    <row r="99" spans="1:15" ht="15.75" x14ac:dyDescent="0.25">
      <c r="A99" s="330" t="s">
        <v>322</v>
      </c>
      <c r="B99" s="330">
        <v>23</v>
      </c>
      <c r="C99" s="166">
        <v>9</v>
      </c>
      <c r="D99" s="451">
        <v>14</v>
      </c>
      <c r="E99" s="256"/>
      <c r="F99" s="343"/>
      <c r="G99" s="256"/>
      <c r="H99" s="452">
        <v>6</v>
      </c>
      <c r="I99" s="256">
        <v>1</v>
      </c>
      <c r="J99" s="256">
        <v>5</v>
      </c>
      <c r="K99" s="452">
        <v>2</v>
      </c>
      <c r="L99" s="256">
        <v>2</v>
      </c>
      <c r="M99" s="256"/>
      <c r="N99" s="257">
        <v>1</v>
      </c>
      <c r="O99" s="256"/>
    </row>
    <row r="100" spans="1:15" ht="15.75" x14ac:dyDescent="0.25">
      <c r="A100" s="330" t="s">
        <v>323</v>
      </c>
      <c r="B100" s="330">
        <v>19</v>
      </c>
      <c r="C100" s="166">
        <v>7</v>
      </c>
      <c r="D100" s="451">
        <v>12</v>
      </c>
      <c r="E100" s="256"/>
      <c r="F100" s="343"/>
      <c r="G100" s="256"/>
      <c r="H100" s="452">
        <v>5</v>
      </c>
      <c r="I100" s="256">
        <v>2</v>
      </c>
      <c r="J100" s="256">
        <v>3</v>
      </c>
      <c r="K100" s="452">
        <v>2</v>
      </c>
      <c r="L100" s="256">
        <v>1</v>
      </c>
      <c r="M100" s="256">
        <v>1</v>
      </c>
      <c r="N100" s="257"/>
      <c r="O100" s="256"/>
    </row>
    <row r="101" spans="1:15" ht="15.75" x14ac:dyDescent="0.25">
      <c r="A101" s="330" t="s">
        <v>324</v>
      </c>
      <c r="B101" s="330">
        <v>2</v>
      </c>
      <c r="C101" s="166">
        <v>1</v>
      </c>
      <c r="D101" s="451">
        <v>1</v>
      </c>
      <c r="E101" s="256"/>
      <c r="F101" s="343"/>
      <c r="G101" s="256"/>
      <c r="H101" s="452">
        <v>1</v>
      </c>
      <c r="I101" s="256"/>
      <c r="J101" s="256">
        <v>1</v>
      </c>
      <c r="K101" s="452"/>
      <c r="L101" s="256"/>
      <c r="M101" s="256"/>
      <c r="N101" s="257"/>
      <c r="O101" s="256"/>
    </row>
    <row r="102" spans="1:15" ht="15.75" x14ac:dyDescent="0.25">
      <c r="A102" s="330" t="s">
        <v>325</v>
      </c>
      <c r="B102" s="330">
        <v>8</v>
      </c>
      <c r="C102" s="166">
        <v>1</v>
      </c>
      <c r="D102" s="451">
        <v>7</v>
      </c>
      <c r="E102" s="256"/>
      <c r="F102" s="343"/>
      <c r="G102" s="256"/>
      <c r="H102" s="452">
        <v>1</v>
      </c>
      <c r="I102" s="256"/>
      <c r="J102" s="256">
        <v>1</v>
      </c>
      <c r="K102" s="452"/>
      <c r="L102" s="256"/>
      <c r="M102" s="256"/>
      <c r="N102" s="257"/>
      <c r="O102" s="256"/>
    </row>
    <row r="103" spans="1:15" ht="15.75" x14ac:dyDescent="0.25">
      <c r="A103" s="330" t="s">
        <v>326</v>
      </c>
      <c r="B103" s="330">
        <v>21</v>
      </c>
      <c r="C103" s="166">
        <v>7</v>
      </c>
      <c r="D103" s="451">
        <v>14</v>
      </c>
      <c r="E103" s="256"/>
      <c r="F103" s="343"/>
      <c r="G103" s="256"/>
      <c r="H103" s="452">
        <v>4</v>
      </c>
      <c r="I103" s="256">
        <v>2</v>
      </c>
      <c r="J103" s="256">
        <v>2</v>
      </c>
      <c r="K103" s="452">
        <v>2</v>
      </c>
      <c r="L103" s="256">
        <v>2</v>
      </c>
      <c r="M103" s="256"/>
      <c r="N103" s="257">
        <v>1</v>
      </c>
      <c r="O103" s="256"/>
    </row>
    <row r="104" spans="1:15" ht="15.75" x14ac:dyDescent="0.25">
      <c r="A104" s="330" t="s">
        <v>327</v>
      </c>
      <c r="B104" s="330">
        <v>11</v>
      </c>
      <c r="C104" s="166">
        <v>5</v>
      </c>
      <c r="D104" s="451">
        <v>6</v>
      </c>
      <c r="E104" s="256"/>
      <c r="F104" s="343"/>
      <c r="G104" s="256"/>
      <c r="H104" s="452">
        <v>4</v>
      </c>
      <c r="I104" s="256">
        <v>3</v>
      </c>
      <c r="J104" s="256">
        <v>1</v>
      </c>
      <c r="K104" s="452"/>
      <c r="L104" s="256"/>
      <c r="M104" s="256"/>
      <c r="N104" s="257">
        <v>1</v>
      </c>
      <c r="O104" s="256"/>
    </row>
    <row r="105" spans="1:15" ht="15.75" x14ac:dyDescent="0.25">
      <c r="A105" s="330" t="s">
        <v>328</v>
      </c>
      <c r="B105" s="330">
        <v>45</v>
      </c>
      <c r="C105" s="166">
        <v>19</v>
      </c>
      <c r="D105" s="451">
        <v>26</v>
      </c>
      <c r="E105" s="256">
        <v>1</v>
      </c>
      <c r="F105" s="343"/>
      <c r="G105" s="256"/>
      <c r="H105" s="452">
        <v>15</v>
      </c>
      <c r="I105" s="256">
        <v>10</v>
      </c>
      <c r="J105" s="256">
        <v>5</v>
      </c>
      <c r="K105" s="452">
        <v>2</v>
      </c>
      <c r="L105" s="256">
        <v>1</v>
      </c>
      <c r="M105" s="256">
        <v>1</v>
      </c>
      <c r="N105" s="257">
        <v>1</v>
      </c>
      <c r="O105" s="256"/>
    </row>
    <row r="106" spans="1:15" ht="15.75" x14ac:dyDescent="0.25">
      <c r="A106" s="330" t="s">
        <v>329</v>
      </c>
      <c r="B106" s="330">
        <v>91</v>
      </c>
      <c r="C106" s="166">
        <v>24</v>
      </c>
      <c r="D106" s="451">
        <v>67</v>
      </c>
      <c r="E106" s="256"/>
      <c r="F106" s="343"/>
      <c r="G106" s="256"/>
      <c r="H106" s="452">
        <v>17</v>
      </c>
      <c r="I106" s="256">
        <v>9</v>
      </c>
      <c r="J106" s="256">
        <v>8</v>
      </c>
      <c r="K106" s="452">
        <v>5</v>
      </c>
      <c r="L106" s="256">
        <v>2</v>
      </c>
      <c r="M106" s="256">
        <v>3</v>
      </c>
      <c r="N106" s="257">
        <v>2</v>
      </c>
      <c r="O106" s="256"/>
    </row>
    <row r="107" spans="1:15" ht="15.75" x14ac:dyDescent="0.25">
      <c r="A107" s="330" t="s">
        <v>330</v>
      </c>
      <c r="B107" s="330">
        <v>40</v>
      </c>
      <c r="C107" s="166">
        <v>15</v>
      </c>
      <c r="D107" s="451">
        <v>25</v>
      </c>
      <c r="E107" s="256"/>
      <c r="F107" s="343"/>
      <c r="G107" s="256"/>
      <c r="H107" s="452">
        <v>9</v>
      </c>
      <c r="I107" s="256">
        <v>3</v>
      </c>
      <c r="J107" s="256">
        <v>6</v>
      </c>
      <c r="K107" s="452">
        <v>4</v>
      </c>
      <c r="L107" s="256">
        <v>4</v>
      </c>
      <c r="M107" s="256"/>
      <c r="N107" s="257">
        <v>2</v>
      </c>
      <c r="O107" s="256"/>
    </row>
    <row r="108" spans="1:15" ht="15.75" x14ac:dyDescent="0.25">
      <c r="A108" s="330" t="s">
        <v>331</v>
      </c>
      <c r="B108" s="330">
        <v>32</v>
      </c>
      <c r="C108" s="166">
        <v>11</v>
      </c>
      <c r="D108" s="451">
        <v>21</v>
      </c>
      <c r="E108" s="256">
        <v>2</v>
      </c>
      <c r="F108" s="343">
        <v>1</v>
      </c>
      <c r="G108" s="256"/>
      <c r="H108" s="452">
        <v>5</v>
      </c>
      <c r="I108" s="256"/>
      <c r="J108" s="256">
        <v>5</v>
      </c>
      <c r="K108" s="452">
        <v>3</v>
      </c>
      <c r="L108" s="256">
        <v>1</v>
      </c>
      <c r="M108" s="256">
        <v>2</v>
      </c>
      <c r="N108" s="257"/>
      <c r="O108" s="256"/>
    </row>
    <row r="109" spans="1:15" ht="15.75" x14ac:dyDescent="0.25">
      <c r="A109" s="330" t="s">
        <v>332</v>
      </c>
      <c r="B109" s="330">
        <v>22</v>
      </c>
      <c r="C109" s="166">
        <v>8</v>
      </c>
      <c r="D109" s="451">
        <v>14</v>
      </c>
      <c r="E109" s="256"/>
      <c r="F109" s="343"/>
      <c r="G109" s="256"/>
      <c r="H109" s="452">
        <v>6</v>
      </c>
      <c r="I109" s="256">
        <v>1</v>
      </c>
      <c r="J109" s="256">
        <v>5</v>
      </c>
      <c r="K109" s="452"/>
      <c r="L109" s="256"/>
      <c r="M109" s="256"/>
      <c r="N109" s="257">
        <v>2</v>
      </c>
      <c r="O109" s="256"/>
    </row>
    <row r="110" spans="1:15" ht="15.75" x14ac:dyDescent="0.25">
      <c r="A110" s="330" t="s">
        <v>333</v>
      </c>
      <c r="B110" s="330">
        <v>39</v>
      </c>
      <c r="C110" s="166">
        <v>14</v>
      </c>
      <c r="D110" s="451">
        <v>25</v>
      </c>
      <c r="E110" s="256">
        <v>1</v>
      </c>
      <c r="F110" s="343"/>
      <c r="G110" s="256"/>
      <c r="H110" s="452">
        <v>9</v>
      </c>
      <c r="I110" s="256">
        <v>7</v>
      </c>
      <c r="J110" s="256">
        <v>2</v>
      </c>
      <c r="K110" s="452">
        <v>2</v>
      </c>
      <c r="L110" s="256"/>
      <c r="M110" s="256">
        <v>2</v>
      </c>
      <c r="N110" s="257">
        <v>2</v>
      </c>
      <c r="O110" s="256"/>
    </row>
    <row r="111" spans="1:15" ht="15.75" x14ac:dyDescent="0.25">
      <c r="A111" s="330" t="s">
        <v>334</v>
      </c>
      <c r="B111" s="330">
        <v>19</v>
      </c>
      <c r="C111" s="166">
        <v>7</v>
      </c>
      <c r="D111" s="451">
        <v>12</v>
      </c>
      <c r="E111" s="256"/>
      <c r="F111" s="343"/>
      <c r="G111" s="256"/>
      <c r="H111" s="452">
        <v>4</v>
      </c>
      <c r="I111" s="256">
        <v>3</v>
      </c>
      <c r="J111" s="256">
        <v>1</v>
      </c>
      <c r="K111" s="452">
        <v>2</v>
      </c>
      <c r="L111" s="256">
        <v>2</v>
      </c>
      <c r="M111" s="256"/>
      <c r="N111" s="257">
        <v>1</v>
      </c>
      <c r="O111" s="256"/>
    </row>
    <row r="112" spans="1:15" ht="15.75" x14ac:dyDescent="0.25">
      <c r="A112" s="330" t="s">
        <v>335</v>
      </c>
      <c r="B112" s="330">
        <v>133</v>
      </c>
      <c r="C112" s="166">
        <v>40</v>
      </c>
      <c r="D112" s="451">
        <v>93</v>
      </c>
      <c r="E112" s="256">
        <v>1</v>
      </c>
      <c r="F112" s="343"/>
      <c r="G112" s="256"/>
      <c r="H112" s="452">
        <v>27</v>
      </c>
      <c r="I112" s="256">
        <v>17</v>
      </c>
      <c r="J112" s="256">
        <v>10</v>
      </c>
      <c r="K112" s="452">
        <v>6</v>
      </c>
      <c r="L112" s="256">
        <v>3</v>
      </c>
      <c r="M112" s="256">
        <v>3</v>
      </c>
      <c r="N112" s="257">
        <v>6</v>
      </c>
      <c r="O112" s="256"/>
    </row>
    <row r="113" spans="1:15" ht="15.75" x14ac:dyDescent="0.25">
      <c r="A113" s="330" t="s">
        <v>336</v>
      </c>
      <c r="B113" s="330">
        <v>18</v>
      </c>
      <c r="C113" s="166">
        <v>5</v>
      </c>
      <c r="D113" s="451">
        <v>13</v>
      </c>
      <c r="E113" s="256"/>
      <c r="F113" s="343"/>
      <c r="G113" s="256"/>
      <c r="H113" s="452">
        <v>4</v>
      </c>
      <c r="I113" s="256">
        <v>3</v>
      </c>
      <c r="J113" s="256">
        <v>1</v>
      </c>
      <c r="K113" s="452"/>
      <c r="L113" s="256"/>
      <c r="M113" s="256"/>
      <c r="N113" s="257">
        <v>1</v>
      </c>
      <c r="O113" s="256"/>
    </row>
    <row r="114" spans="1:15" ht="15.75" x14ac:dyDescent="0.25">
      <c r="A114" s="330" t="s">
        <v>337</v>
      </c>
      <c r="B114" s="330">
        <v>41</v>
      </c>
      <c r="C114" s="166">
        <v>29</v>
      </c>
      <c r="D114" s="451">
        <v>12</v>
      </c>
      <c r="E114" s="256">
        <v>1</v>
      </c>
      <c r="F114" s="343">
        <v>1</v>
      </c>
      <c r="G114" s="256">
        <v>2</v>
      </c>
      <c r="H114" s="452">
        <v>16</v>
      </c>
      <c r="I114" s="256">
        <v>2</v>
      </c>
      <c r="J114" s="256">
        <v>14</v>
      </c>
      <c r="K114" s="452">
        <v>8</v>
      </c>
      <c r="L114" s="256">
        <v>6</v>
      </c>
      <c r="M114" s="256">
        <v>2</v>
      </c>
      <c r="N114" s="257">
        <v>1</v>
      </c>
      <c r="O114" s="256"/>
    </row>
    <row r="115" spans="1:15" ht="15.75" x14ac:dyDescent="0.25">
      <c r="A115" s="330" t="s">
        <v>338</v>
      </c>
      <c r="B115" s="330">
        <v>35</v>
      </c>
      <c r="C115" s="166">
        <v>17</v>
      </c>
      <c r="D115" s="451">
        <v>18</v>
      </c>
      <c r="E115" s="256">
        <v>1</v>
      </c>
      <c r="F115" s="343"/>
      <c r="G115" s="256"/>
      <c r="H115" s="452">
        <v>10</v>
      </c>
      <c r="I115" s="256">
        <v>1</v>
      </c>
      <c r="J115" s="256">
        <v>9</v>
      </c>
      <c r="K115" s="452">
        <v>4</v>
      </c>
      <c r="L115" s="256">
        <v>2</v>
      </c>
      <c r="M115" s="256">
        <v>2</v>
      </c>
      <c r="N115" s="257">
        <v>2</v>
      </c>
      <c r="O115" s="256"/>
    </row>
    <row r="116" spans="1:15" ht="15.75" x14ac:dyDescent="0.25">
      <c r="A116" s="330" t="s">
        <v>339</v>
      </c>
      <c r="B116" s="330">
        <v>19</v>
      </c>
      <c r="C116" s="166">
        <v>11</v>
      </c>
      <c r="D116" s="451">
        <v>8</v>
      </c>
      <c r="E116" s="256"/>
      <c r="F116" s="343"/>
      <c r="G116" s="256"/>
      <c r="H116" s="452">
        <v>7</v>
      </c>
      <c r="I116" s="256"/>
      <c r="J116" s="256">
        <v>7</v>
      </c>
      <c r="K116" s="452">
        <v>3</v>
      </c>
      <c r="L116" s="256">
        <v>3</v>
      </c>
      <c r="M116" s="256"/>
      <c r="N116" s="257">
        <v>1</v>
      </c>
      <c r="O116" s="256"/>
    </row>
    <row r="117" spans="1:15" ht="15.75" x14ac:dyDescent="0.25">
      <c r="A117" s="330" t="s">
        <v>340</v>
      </c>
      <c r="B117" s="330">
        <v>16</v>
      </c>
      <c r="C117" s="166">
        <v>12</v>
      </c>
      <c r="D117" s="451">
        <v>4</v>
      </c>
      <c r="E117" s="256"/>
      <c r="F117" s="343"/>
      <c r="G117" s="256"/>
      <c r="H117" s="452">
        <v>7</v>
      </c>
      <c r="I117" s="256"/>
      <c r="J117" s="256">
        <v>7</v>
      </c>
      <c r="K117" s="452">
        <v>2</v>
      </c>
      <c r="L117" s="256">
        <v>1</v>
      </c>
      <c r="M117" s="256">
        <v>1</v>
      </c>
      <c r="N117" s="257">
        <v>3</v>
      </c>
      <c r="O117" s="256"/>
    </row>
    <row r="118" spans="1:15" ht="15.75" x14ac:dyDescent="0.25">
      <c r="A118" s="330" t="s">
        <v>341</v>
      </c>
      <c r="B118" s="330">
        <v>1</v>
      </c>
      <c r="C118" s="166">
        <v>1</v>
      </c>
      <c r="D118" s="451"/>
      <c r="E118" s="256"/>
      <c r="F118" s="343">
        <v>1</v>
      </c>
      <c r="G118" s="256"/>
      <c r="H118" s="452"/>
      <c r="I118" s="256"/>
      <c r="J118" s="256"/>
      <c r="K118" s="452"/>
      <c r="L118" s="256"/>
      <c r="M118" s="256"/>
      <c r="N118" s="257"/>
      <c r="O118" s="256"/>
    </row>
    <row r="119" spans="1:15" ht="15.75" x14ac:dyDescent="0.25">
      <c r="A119" s="330" t="s">
        <v>342</v>
      </c>
      <c r="B119" s="330">
        <v>39</v>
      </c>
      <c r="C119" s="166">
        <v>18</v>
      </c>
      <c r="D119" s="451">
        <v>21</v>
      </c>
      <c r="E119" s="256"/>
      <c r="F119" s="343">
        <v>1</v>
      </c>
      <c r="G119" s="256"/>
      <c r="H119" s="452">
        <v>13</v>
      </c>
      <c r="I119" s="256"/>
      <c r="J119" s="256">
        <v>13</v>
      </c>
      <c r="K119" s="452">
        <v>4</v>
      </c>
      <c r="L119" s="256">
        <v>3</v>
      </c>
      <c r="M119" s="256">
        <v>1</v>
      </c>
      <c r="N119" s="257"/>
      <c r="O119" s="256"/>
    </row>
    <row r="120" spans="1:15" ht="15.75" x14ac:dyDescent="0.25">
      <c r="A120" s="330" t="s">
        <v>343</v>
      </c>
      <c r="B120" s="330">
        <v>63</v>
      </c>
      <c r="C120" s="166">
        <v>20</v>
      </c>
      <c r="D120" s="451">
        <v>43</v>
      </c>
      <c r="E120" s="256">
        <v>1</v>
      </c>
      <c r="F120" s="343"/>
      <c r="G120" s="256"/>
      <c r="H120" s="452">
        <v>15</v>
      </c>
      <c r="I120" s="256">
        <v>2</v>
      </c>
      <c r="J120" s="256">
        <v>13</v>
      </c>
      <c r="K120" s="452">
        <v>4</v>
      </c>
      <c r="L120" s="256">
        <v>3</v>
      </c>
      <c r="M120" s="256">
        <v>1</v>
      </c>
      <c r="N120" s="257"/>
      <c r="O120" s="256"/>
    </row>
    <row r="121" spans="1:15" ht="15.75" x14ac:dyDescent="0.25">
      <c r="A121" s="330" t="s">
        <v>344</v>
      </c>
      <c r="B121" s="330">
        <v>10</v>
      </c>
      <c r="C121" s="166">
        <v>2</v>
      </c>
      <c r="D121" s="451">
        <v>8</v>
      </c>
      <c r="E121" s="256"/>
      <c r="F121" s="343"/>
      <c r="G121" s="256"/>
      <c r="H121" s="452">
        <v>1</v>
      </c>
      <c r="I121" s="256"/>
      <c r="J121" s="256">
        <v>1</v>
      </c>
      <c r="K121" s="452">
        <v>1</v>
      </c>
      <c r="L121" s="256"/>
      <c r="M121" s="256">
        <v>1</v>
      </c>
      <c r="N121" s="257"/>
      <c r="O121" s="256"/>
    </row>
    <row r="122" spans="1:15" ht="15.75" x14ac:dyDescent="0.25">
      <c r="A122" s="330" t="s">
        <v>345</v>
      </c>
      <c r="B122" s="330">
        <v>11</v>
      </c>
      <c r="C122" s="166">
        <v>2</v>
      </c>
      <c r="D122" s="451">
        <v>9</v>
      </c>
      <c r="E122" s="256"/>
      <c r="F122" s="343"/>
      <c r="G122" s="256"/>
      <c r="H122" s="452">
        <v>1</v>
      </c>
      <c r="I122" s="256"/>
      <c r="J122" s="256">
        <v>1</v>
      </c>
      <c r="K122" s="452">
        <v>1</v>
      </c>
      <c r="L122" s="256">
        <v>1</v>
      </c>
      <c r="M122" s="256"/>
      <c r="N122" s="257"/>
      <c r="O122" s="256"/>
    </row>
    <row r="123" spans="1:15" ht="15.75" x14ac:dyDescent="0.25">
      <c r="A123" s="330" t="s">
        <v>346</v>
      </c>
      <c r="B123" s="330">
        <v>9</v>
      </c>
      <c r="C123" s="166">
        <v>2</v>
      </c>
      <c r="D123" s="451">
        <v>7</v>
      </c>
      <c r="E123" s="256"/>
      <c r="F123" s="343"/>
      <c r="G123" s="256"/>
      <c r="H123" s="452">
        <v>2</v>
      </c>
      <c r="I123" s="256"/>
      <c r="J123" s="256">
        <v>2</v>
      </c>
      <c r="K123" s="452"/>
      <c r="L123" s="256"/>
      <c r="M123" s="256"/>
      <c r="N123" s="257"/>
      <c r="O123" s="256"/>
    </row>
    <row r="124" spans="1:15" ht="15.75" x14ac:dyDescent="0.25">
      <c r="A124" s="330" t="s">
        <v>347</v>
      </c>
      <c r="B124" s="330">
        <v>7</v>
      </c>
      <c r="C124" s="166">
        <v>3</v>
      </c>
      <c r="D124" s="451">
        <v>4</v>
      </c>
      <c r="E124" s="256"/>
      <c r="F124" s="343"/>
      <c r="G124" s="256"/>
      <c r="H124" s="452">
        <v>2</v>
      </c>
      <c r="I124" s="256">
        <v>1</v>
      </c>
      <c r="J124" s="256">
        <v>1</v>
      </c>
      <c r="K124" s="452"/>
      <c r="L124" s="256"/>
      <c r="M124" s="256"/>
      <c r="N124" s="257">
        <v>1</v>
      </c>
      <c r="O124" s="256"/>
    </row>
    <row r="125" spans="1:15" ht="15.75" x14ac:dyDescent="0.25">
      <c r="A125" s="330" t="s">
        <v>348</v>
      </c>
      <c r="B125" s="330">
        <v>25</v>
      </c>
      <c r="C125" s="166">
        <v>10</v>
      </c>
      <c r="D125" s="451">
        <v>15</v>
      </c>
      <c r="E125" s="256"/>
      <c r="F125" s="343"/>
      <c r="G125" s="256"/>
      <c r="H125" s="452">
        <v>8</v>
      </c>
      <c r="I125" s="256">
        <v>1</v>
      </c>
      <c r="J125" s="256">
        <v>7</v>
      </c>
      <c r="K125" s="452">
        <v>1</v>
      </c>
      <c r="L125" s="256">
        <v>1</v>
      </c>
      <c r="M125" s="256"/>
      <c r="N125" s="257">
        <v>1</v>
      </c>
      <c r="O125" s="256"/>
    </row>
    <row r="126" spans="1:15" ht="15.75" x14ac:dyDescent="0.25">
      <c r="A126" s="330" t="s">
        <v>349</v>
      </c>
      <c r="B126" s="330">
        <v>6</v>
      </c>
      <c r="C126" s="166">
        <v>2</v>
      </c>
      <c r="D126" s="451">
        <v>4</v>
      </c>
      <c r="E126" s="256"/>
      <c r="F126" s="343"/>
      <c r="G126" s="256"/>
      <c r="H126" s="452">
        <v>2</v>
      </c>
      <c r="I126" s="256"/>
      <c r="J126" s="256">
        <v>2</v>
      </c>
      <c r="K126" s="452"/>
      <c r="L126" s="256"/>
      <c r="M126" s="256"/>
      <c r="N126" s="257"/>
      <c r="O126" s="256"/>
    </row>
    <row r="127" spans="1:15" ht="15.75" x14ac:dyDescent="0.25">
      <c r="A127" s="330" t="s">
        <v>350</v>
      </c>
      <c r="B127" s="330">
        <v>5</v>
      </c>
      <c r="C127" s="166">
        <v>1</v>
      </c>
      <c r="D127" s="451">
        <v>4</v>
      </c>
      <c r="E127" s="256"/>
      <c r="F127" s="343"/>
      <c r="G127" s="256"/>
      <c r="H127" s="452">
        <v>1</v>
      </c>
      <c r="I127" s="256"/>
      <c r="J127" s="256">
        <v>1</v>
      </c>
      <c r="K127" s="452"/>
      <c r="L127" s="256"/>
      <c r="M127" s="256"/>
      <c r="N127" s="257"/>
      <c r="O127" s="256"/>
    </row>
    <row r="128" spans="1:15" ht="15.75" x14ac:dyDescent="0.25">
      <c r="A128" s="330" t="s">
        <v>351</v>
      </c>
      <c r="B128" s="330">
        <v>99</v>
      </c>
      <c r="C128" s="166">
        <v>30</v>
      </c>
      <c r="D128" s="451">
        <v>69</v>
      </c>
      <c r="E128" s="256">
        <v>2</v>
      </c>
      <c r="F128" s="343"/>
      <c r="G128" s="256"/>
      <c r="H128" s="452">
        <v>19</v>
      </c>
      <c r="I128" s="256">
        <v>1</v>
      </c>
      <c r="J128" s="256">
        <v>18</v>
      </c>
      <c r="K128" s="452">
        <v>9</v>
      </c>
      <c r="L128" s="256">
        <v>3</v>
      </c>
      <c r="M128" s="256">
        <v>6</v>
      </c>
      <c r="N128" s="257"/>
      <c r="O128" s="256"/>
    </row>
    <row r="129" spans="1:15" ht="15.75" x14ac:dyDescent="0.25">
      <c r="A129" s="330" t="s">
        <v>352</v>
      </c>
      <c r="B129" s="330">
        <v>1</v>
      </c>
      <c r="C129" s="166">
        <v>1</v>
      </c>
      <c r="D129" s="451"/>
      <c r="E129" s="256"/>
      <c r="F129" s="343"/>
      <c r="G129" s="256"/>
      <c r="H129" s="452">
        <v>1</v>
      </c>
      <c r="I129" s="256"/>
      <c r="J129" s="256">
        <v>1</v>
      </c>
      <c r="K129" s="452"/>
      <c r="L129" s="256"/>
      <c r="M129" s="256"/>
      <c r="N129" s="257"/>
      <c r="O129" s="256"/>
    </row>
    <row r="130" spans="1:15" ht="15.75" x14ac:dyDescent="0.25">
      <c r="A130" s="330" t="s">
        <v>353</v>
      </c>
      <c r="B130" s="330">
        <v>2</v>
      </c>
      <c r="C130" s="166">
        <v>1</v>
      </c>
      <c r="D130" s="451">
        <v>1</v>
      </c>
      <c r="E130" s="256"/>
      <c r="F130" s="343"/>
      <c r="G130" s="256"/>
      <c r="H130" s="452">
        <v>1</v>
      </c>
      <c r="I130" s="256"/>
      <c r="J130" s="256">
        <v>1</v>
      </c>
      <c r="K130" s="452"/>
      <c r="L130" s="256"/>
      <c r="M130" s="256"/>
      <c r="N130" s="257"/>
      <c r="O130" s="256"/>
    </row>
    <row r="131" spans="1:15" ht="15.75" x14ac:dyDescent="0.25">
      <c r="A131" s="330" t="s">
        <v>354</v>
      </c>
      <c r="B131" s="330">
        <v>24</v>
      </c>
      <c r="C131" s="166">
        <v>7</v>
      </c>
      <c r="D131" s="451">
        <v>17</v>
      </c>
      <c r="E131" s="256"/>
      <c r="F131" s="343"/>
      <c r="G131" s="256"/>
      <c r="H131" s="452">
        <v>6</v>
      </c>
      <c r="I131" s="256">
        <v>1</v>
      </c>
      <c r="J131" s="256">
        <v>5</v>
      </c>
      <c r="K131" s="452">
        <v>1</v>
      </c>
      <c r="L131" s="256">
        <v>1</v>
      </c>
      <c r="M131" s="256"/>
      <c r="N131" s="257"/>
      <c r="O131" s="256"/>
    </row>
    <row r="132" spans="1:15" ht="15.75" x14ac:dyDescent="0.25">
      <c r="A132" s="330" t="s">
        <v>355</v>
      </c>
      <c r="B132" s="330">
        <v>27</v>
      </c>
      <c r="C132" s="166">
        <v>6</v>
      </c>
      <c r="D132" s="451">
        <v>21</v>
      </c>
      <c r="E132" s="256"/>
      <c r="F132" s="343"/>
      <c r="G132" s="256"/>
      <c r="H132" s="452">
        <v>5</v>
      </c>
      <c r="I132" s="256">
        <v>1</v>
      </c>
      <c r="J132" s="256">
        <v>4</v>
      </c>
      <c r="K132" s="452">
        <v>1</v>
      </c>
      <c r="L132" s="256"/>
      <c r="M132" s="256">
        <v>1</v>
      </c>
      <c r="N132" s="257"/>
      <c r="O132" s="256"/>
    </row>
    <row r="133" spans="1:15" ht="15.75" x14ac:dyDescent="0.25">
      <c r="A133" s="330" t="s">
        <v>356</v>
      </c>
      <c r="B133" s="330">
        <v>50</v>
      </c>
      <c r="C133" s="166">
        <v>16</v>
      </c>
      <c r="D133" s="451">
        <v>34</v>
      </c>
      <c r="E133" s="256"/>
      <c r="F133" s="343"/>
      <c r="G133" s="256"/>
      <c r="H133" s="452">
        <v>10</v>
      </c>
      <c r="I133" s="256"/>
      <c r="J133" s="256">
        <v>10</v>
      </c>
      <c r="K133" s="452">
        <v>6</v>
      </c>
      <c r="L133" s="256">
        <v>5</v>
      </c>
      <c r="M133" s="256">
        <v>1</v>
      </c>
      <c r="N133" s="257"/>
      <c r="O133" s="256"/>
    </row>
    <row r="134" spans="1:15" ht="15.75" x14ac:dyDescent="0.25">
      <c r="A134" s="330" t="s">
        <v>357</v>
      </c>
      <c r="B134" s="330">
        <v>38</v>
      </c>
      <c r="C134" s="166">
        <v>9</v>
      </c>
      <c r="D134" s="451">
        <v>29</v>
      </c>
      <c r="E134" s="256"/>
      <c r="F134" s="343"/>
      <c r="G134" s="256"/>
      <c r="H134" s="452">
        <v>7</v>
      </c>
      <c r="I134" s="256"/>
      <c r="J134" s="256">
        <v>7</v>
      </c>
      <c r="K134" s="452">
        <v>2</v>
      </c>
      <c r="L134" s="256">
        <v>2</v>
      </c>
      <c r="M134" s="256"/>
      <c r="N134" s="257"/>
      <c r="O134" s="256"/>
    </row>
    <row r="135" spans="1:15" ht="15.75" x14ac:dyDescent="0.25">
      <c r="A135" s="330" t="s">
        <v>358</v>
      </c>
      <c r="B135" s="330">
        <v>68</v>
      </c>
      <c r="C135" s="166">
        <v>18</v>
      </c>
      <c r="D135" s="451">
        <v>50</v>
      </c>
      <c r="E135" s="256"/>
      <c r="F135" s="343"/>
      <c r="G135" s="256"/>
      <c r="H135" s="452">
        <v>13</v>
      </c>
      <c r="I135" s="256">
        <v>3</v>
      </c>
      <c r="J135" s="256">
        <v>10</v>
      </c>
      <c r="K135" s="452">
        <v>3</v>
      </c>
      <c r="L135" s="256">
        <v>2</v>
      </c>
      <c r="M135" s="256">
        <v>1</v>
      </c>
      <c r="N135" s="257">
        <v>2</v>
      </c>
      <c r="O135" s="256"/>
    </row>
    <row r="136" spans="1:15" ht="15.75" x14ac:dyDescent="0.25">
      <c r="A136" s="330" t="s">
        <v>359</v>
      </c>
      <c r="B136" s="330">
        <v>28</v>
      </c>
      <c r="C136" s="166">
        <v>15</v>
      </c>
      <c r="D136" s="451">
        <v>13</v>
      </c>
      <c r="E136" s="256">
        <v>1</v>
      </c>
      <c r="F136" s="343">
        <v>1</v>
      </c>
      <c r="G136" s="256"/>
      <c r="H136" s="452">
        <v>7</v>
      </c>
      <c r="I136" s="256">
        <v>3</v>
      </c>
      <c r="J136" s="256">
        <v>4</v>
      </c>
      <c r="K136" s="452">
        <v>3</v>
      </c>
      <c r="L136" s="256">
        <v>2</v>
      </c>
      <c r="M136" s="256">
        <v>1</v>
      </c>
      <c r="N136" s="257">
        <v>3</v>
      </c>
      <c r="O136" s="256"/>
    </row>
    <row r="137" spans="1:15" ht="15.75" x14ac:dyDescent="0.25">
      <c r="A137" s="330" t="s">
        <v>360</v>
      </c>
      <c r="B137" s="330">
        <v>29</v>
      </c>
      <c r="C137" s="166">
        <v>8</v>
      </c>
      <c r="D137" s="451">
        <v>21</v>
      </c>
      <c r="E137" s="256"/>
      <c r="F137" s="343"/>
      <c r="G137" s="256"/>
      <c r="H137" s="452">
        <v>7</v>
      </c>
      <c r="I137" s="256">
        <v>2</v>
      </c>
      <c r="J137" s="256">
        <v>5</v>
      </c>
      <c r="K137" s="452">
        <v>1</v>
      </c>
      <c r="L137" s="256">
        <v>1</v>
      </c>
      <c r="M137" s="256"/>
      <c r="N137" s="257"/>
      <c r="O137" s="256"/>
    </row>
    <row r="138" spans="1:15" ht="15.75" x14ac:dyDescent="0.25">
      <c r="A138" s="330" t="s">
        <v>361</v>
      </c>
      <c r="B138" s="330">
        <v>4</v>
      </c>
      <c r="C138" s="166">
        <v>4</v>
      </c>
      <c r="D138" s="451"/>
      <c r="E138" s="256">
        <v>4</v>
      </c>
      <c r="F138" s="343"/>
      <c r="G138" s="256"/>
      <c r="H138" s="452"/>
      <c r="I138" s="256"/>
      <c r="J138" s="256"/>
      <c r="K138" s="452"/>
      <c r="L138" s="256"/>
      <c r="M138" s="256"/>
      <c r="N138" s="257"/>
      <c r="O138" s="256"/>
    </row>
    <row r="139" spans="1:15" ht="15.75" x14ac:dyDescent="0.25">
      <c r="A139" s="330" t="s">
        <v>362</v>
      </c>
      <c r="B139" s="330">
        <v>17</v>
      </c>
      <c r="C139" s="166">
        <v>13</v>
      </c>
      <c r="D139" s="451">
        <v>4</v>
      </c>
      <c r="E139" s="256"/>
      <c r="F139" s="343"/>
      <c r="G139" s="256"/>
      <c r="H139" s="452">
        <v>9</v>
      </c>
      <c r="I139" s="256">
        <v>1</v>
      </c>
      <c r="J139" s="256">
        <v>8</v>
      </c>
      <c r="K139" s="452">
        <v>4</v>
      </c>
      <c r="L139" s="256">
        <v>2</v>
      </c>
      <c r="M139" s="256">
        <v>2</v>
      </c>
      <c r="N139" s="257"/>
      <c r="O139" s="256"/>
    </row>
    <row r="140" spans="1:15" ht="15.75" x14ac:dyDescent="0.25">
      <c r="A140" s="330" t="s">
        <v>363</v>
      </c>
      <c r="B140" s="330">
        <v>24</v>
      </c>
      <c r="C140" s="166">
        <v>13</v>
      </c>
      <c r="D140" s="451">
        <v>11</v>
      </c>
      <c r="E140" s="256"/>
      <c r="F140" s="343"/>
      <c r="G140" s="256"/>
      <c r="H140" s="452">
        <v>9</v>
      </c>
      <c r="I140" s="256">
        <v>3</v>
      </c>
      <c r="J140" s="256">
        <v>6</v>
      </c>
      <c r="K140" s="452">
        <v>3</v>
      </c>
      <c r="L140" s="256">
        <v>1</v>
      </c>
      <c r="M140" s="256">
        <v>2</v>
      </c>
      <c r="N140" s="257">
        <v>1</v>
      </c>
      <c r="O140" s="256"/>
    </row>
    <row r="141" spans="1:15" ht="15.75" x14ac:dyDescent="0.25">
      <c r="A141" s="330" t="s">
        <v>364</v>
      </c>
      <c r="B141" s="330">
        <v>32</v>
      </c>
      <c r="C141" s="166">
        <v>17</v>
      </c>
      <c r="D141" s="451">
        <v>15</v>
      </c>
      <c r="E141" s="256">
        <v>3</v>
      </c>
      <c r="F141" s="343"/>
      <c r="G141" s="256"/>
      <c r="H141" s="452">
        <v>8</v>
      </c>
      <c r="I141" s="256">
        <v>1</v>
      </c>
      <c r="J141" s="256">
        <v>7</v>
      </c>
      <c r="K141" s="452">
        <v>6</v>
      </c>
      <c r="L141" s="256">
        <v>1</v>
      </c>
      <c r="M141" s="256">
        <v>5</v>
      </c>
      <c r="N141" s="257"/>
      <c r="O141" s="256"/>
    </row>
    <row r="142" spans="1:15" ht="15.75" x14ac:dyDescent="0.25">
      <c r="A142" s="330" t="s">
        <v>365</v>
      </c>
      <c r="B142" s="330">
        <v>20</v>
      </c>
      <c r="C142" s="166">
        <v>6</v>
      </c>
      <c r="D142" s="451">
        <v>14</v>
      </c>
      <c r="E142" s="256"/>
      <c r="F142" s="343"/>
      <c r="G142" s="256"/>
      <c r="H142" s="452">
        <v>3</v>
      </c>
      <c r="I142" s="256"/>
      <c r="J142" s="256">
        <v>3</v>
      </c>
      <c r="K142" s="452">
        <v>3</v>
      </c>
      <c r="L142" s="256"/>
      <c r="M142" s="256">
        <v>3</v>
      </c>
      <c r="N142" s="257"/>
      <c r="O142" s="256"/>
    </row>
    <row r="143" spans="1:15" ht="15.75" x14ac:dyDescent="0.25">
      <c r="A143" s="330" t="s">
        <v>366</v>
      </c>
      <c r="B143" s="330">
        <v>25</v>
      </c>
      <c r="C143" s="166">
        <v>14</v>
      </c>
      <c r="D143" s="451">
        <v>11</v>
      </c>
      <c r="E143" s="256">
        <v>2</v>
      </c>
      <c r="F143" s="343">
        <v>1</v>
      </c>
      <c r="G143" s="256">
        <v>1</v>
      </c>
      <c r="H143" s="452">
        <v>7</v>
      </c>
      <c r="I143" s="256">
        <v>1</v>
      </c>
      <c r="J143" s="256">
        <v>6</v>
      </c>
      <c r="K143" s="452">
        <v>3</v>
      </c>
      <c r="L143" s="256">
        <v>2</v>
      </c>
      <c r="M143" s="256">
        <v>1</v>
      </c>
      <c r="N143" s="257"/>
      <c r="O143" s="256"/>
    </row>
    <row r="144" spans="1:15" ht="15.75" x14ac:dyDescent="0.25">
      <c r="A144" s="330" t="s">
        <v>367</v>
      </c>
      <c r="B144" s="330">
        <v>1</v>
      </c>
      <c r="C144" s="166">
        <v>1</v>
      </c>
      <c r="D144" s="451"/>
      <c r="E144" s="256"/>
      <c r="F144" s="343"/>
      <c r="G144" s="256"/>
      <c r="H144" s="452">
        <v>1</v>
      </c>
      <c r="I144" s="256"/>
      <c r="J144" s="256">
        <v>1</v>
      </c>
      <c r="K144" s="452"/>
      <c r="L144" s="256"/>
      <c r="M144" s="256"/>
      <c r="N144" s="257"/>
      <c r="O144" s="256"/>
    </row>
    <row r="145" spans="1:15" ht="15.75" x14ac:dyDescent="0.25">
      <c r="A145" s="330" t="s">
        <v>368</v>
      </c>
      <c r="B145" s="330">
        <v>7</v>
      </c>
      <c r="C145" s="166">
        <v>1</v>
      </c>
      <c r="D145" s="451">
        <v>6</v>
      </c>
      <c r="E145" s="256"/>
      <c r="F145" s="343"/>
      <c r="G145" s="256"/>
      <c r="H145" s="452">
        <v>1</v>
      </c>
      <c r="I145" s="256"/>
      <c r="J145" s="256">
        <v>1</v>
      </c>
      <c r="K145" s="452"/>
      <c r="L145" s="256"/>
      <c r="M145" s="256"/>
      <c r="N145" s="257"/>
      <c r="O145" s="256"/>
    </row>
    <row r="146" spans="1:15" ht="15.75" x14ac:dyDescent="0.25">
      <c r="A146" s="330" t="s">
        <v>369</v>
      </c>
      <c r="B146" s="330">
        <v>23</v>
      </c>
      <c r="C146" s="166">
        <v>20</v>
      </c>
      <c r="D146" s="451">
        <v>3</v>
      </c>
      <c r="E146" s="256"/>
      <c r="F146" s="343">
        <v>2</v>
      </c>
      <c r="G146" s="256"/>
      <c r="H146" s="452">
        <v>16</v>
      </c>
      <c r="I146" s="256">
        <v>2</v>
      </c>
      <c r="J146" s="256">
        <v>14</v>
      </c>
      <c r="K146" s="452">
        <v>2</v>
      </c>
      <c r="L146" s="256">
        <v>2</v>
      </c>
      <c r="M146" s="256"/>
      <c r="N146" s="257"/>
      <c r="O146" s="256"/>
    </row>
    <row r="147" spans="1:15" ht="15.75" x14ac:dyDescent="0.25">
      <c r="A147" s="330" t="s">
        <v>370</v>
      </c>
      <c r="B147" s="330">
        <v>18</v>
      </c>
      <c r="C147" s="166">
        <v>16</v>
      </c>
      <c r="D147" s="451">
        <v>2</v>
      </c>
      <c r="E147" s="256">
        <v>1</v>
      </c>
      <c r="F147" s="343">
        <v>1</v>
      </c>
      <c r="G147" s="256"/>
      <c r="H147" s="452">
        <v>12</v>
      </c>
      <c r="I147" s="256">
        <v>2</v>
      </c>
      <c r="J147" s="256">
        <v>10</v>
      </c>
      <c r="K147" s="452">
        <v>2</v>
      </c>
      <c r="L147" s="256">
        <v>1</v>
      </c>
      <c r="M147" s="256">
        <v>1</v>
      </c>
      <c r="N147" s="257"/>
      <c r="O147" s="256"/>
    </row>
    <row r="148" spans="1:15" ht="15.75" x14ac:dyDescent="0.25">
      <c r="A148" s="330" t="s">
        <v>371</v>
      </c>
      <c r="B148" s="330">
        <v>14</v>
      </c>
      <c r="C148" s="166">
        <v>12</v>
      </c>
      <c r="D148" s="451">
        <v>2</v>
      </c>
      <c r="E148" s="256">
        <v>4</v>
      </c>
      <c r="F148" s="343"/>
      <c r="G148" s="256"/>
      <c r="H148" s="452">
        <v>5</v>
      </c>
      <c r="I148" s="256">
        <v>1</v>
      </c>
      <c r="J148" s="256">
        <v>4</v>
      </c>
      <c r="K148" s="452">
        <v>3</v>
      </c>
      <c r="L148" s="256">
        <v>1</v>
      </c>
      <c r="M148" s="256">
        <v>2</v>
      </c>
      <c r="N148" s="257"/>
      <c r="O148" s="256"/>
    </row>
    <row r="149" spans="1:15" ht="15.75" x14ac:dyDescent="0.25">
      <c r="A149" s="330" t="s">
        <v>372</v>
      </c>
      <c r="B149" s="330">
        <v>8</v>
      </c>
      <c r="C149" s="166">
        <v>6</v>
      </c>
      <c r="D149" s="451">
        <v>2</v>
      </c>
      <c r="E149" s="256">
        <v>1</v>
      </c>
      <c r="F149" s="343">
        <v>1</v>
      </c>
      <c r="G149" s="256"/>
      <c r="H149" s="452">
        <v>1</v>
      </c>
      <c r="I149" s="256"/>
      <c r="J149" s="256">
        <v>1</v>
      </c>
      <c r="K149" s="452">
        <v>3</v>
      </c>
      <c r="L149" s="256"/>
      <c r="M149" s="256">
        <v>3</v>
      </c>
      <c r="N149" s="257"/>
      <c r="O149" s="256"/>
    </row>
    <row r="150" spans="1:15" ht="15.75" x14ac:dyDescent="0.25">
      <c r="A150" s="330" t="s">
        <v>373</v>
      </c>
      <c r="B150" s="330">
        <v>9</v>
      </c>
      <c r="C150" s="166">
        <v>6</v>
      </c>
      <c r="D150" s="451">
        <v>3</v>
      </c>
      <c r="E150" s="256"/>
      <c r="F150" s="343">
        <v>1</v>
      </c>
      <c r="G150" s="256"/>
      <c r="H150" s="452">
        <v>4</v>
      </c>
      <c r="I150" s="256">
        <v>1</v>
      </c>
      <c r="J150" s="256">
        <v>3</v>
      </c>
      <c r="K150" s="452">
        <v>1</v>
      </c>
      <c r="L150" s="256"/>
      <c r="M150" s="256">
        <v>1</v>
      </c>
      <c r="N150" s="257"/>
      <c r="O150" s="256"/>
    </row>
    <row r="151" spans="1:15" ht="15.75" x14ac:dyDescent="0.25">
      <c r="A151" s="330" t="s">
        <v>374</v>
      </c>
      <c r="B151" s="330">
        <v>17</v>
      </c>
      <c r="C151" s="166">
        <v>9</v>
      </c>
      <c r="D151" s="451">
        <v>8</v>
      </c>
      <c r="E151" s="256"/>
      <c r="F151" s="343"/>
      <c r="G151" s="256"/>
      <c r="H151" s="452">
        <v>8</v>
      </c>
      <c r="I151" s="256"/>
      <c r="J151" s="256">
        <v>8</v>
      </c>
      <c r="K151" s="452">
        <v>1</v>
      </c>
      <c r="L151" s="256"/>
      <c r="M151" s="256">
        <v>1</v>
      </c>
      <c r="N151" s="257"/>
      <c r="O151" s="256"/>
    </row>
    <row r="152" spans="1:15" ht="15.75" x14ac:dyDescent="0.25">
      <c r="A152" s="330" t="s">
        <v>375</v>
      </c>
      <c r="B152" s="330">
        <v>30</v>
      </c>
      <c r="C152" s="166">
        <v>7</v>
      </c>
      <c r="D152" s="451">
        <v>23</v>
      </c>
      <c r="E152" s="256"/>
      <c r="F152" s="343">
        <v>1</v>
      </c>
      <c r="G152" s="256"/>
      <c r="H152" s="452">
        <v>5</v>
      </c>
      <c r="I152" s="256">
        <v>1</v>
      </c>
      <c r="J152" s="256">
        <v>4</v>
      </c>
      <c r="K152" s="452">
        <v>1</v>
      </c>
      <c r="L152" s="256">
        <v>1</v>
      </c>
      <c r="M152" s="256"/>
      <c r="N152" s="257"/>
      <c r="O152" s="256"/>
    </row>
    <row r="153" spans="1:15" ht="15.75" x14ac:dyDescent="0.25">
      <c r="A153" s="330" t="s">
        <v>376</v>
      </c>
      <c r="B153" s="330">
        <v>17</v>
      </c>
      <c r="C153" s="166">
        <v>14</v>
      </c>
      <c r="D153" s="451">
        <v>3</v>
      </c>
      <c r="E153" s="256">
        <v>1</v>
      </c>
      <c r="F153" s="343"/>
      <c r="G153" s="256"/>
      <c r="H153" s="452">
        <v>10</v>
      </c>
      <c r="I153" s="256">
        <v>1</v>
      </c>
      <c r="J153" s="256">
        <v>9</v>
      </c>
      <c r="K153" s="452">
        <v>3</v>
      </c>
      <c r="L153" s="256">
        <v>1</v>
      </c>
      <c r="M153" s="256">
        <v>2</v>
      </c>
      <c r="N153" s="257"/>
      <c r="O153" s="256"/>
    </row>
    <row r="154" spans="1:15" ht="15.75" x14ac:dyDescent="0.25">
      <c r="A154" s="330" t="s">
        <v>377</v>
      </c>
      <c r="B154" s="330">
        <v>14</v>
      </c>
      <c r="C154" s="166">
        <v>12</v>
      </c>
      <c r="D154" s="451">
        <v>2</v>
      </c>
      <c r="E154" s="256">
        <v>1</v>
      </c>
      <c r="F154" s="343"/>
      <c r="G154" s="256"/>
      <c r="H154" s="452">
        <v>6</v>
      </c>
      <c r="I154" s="256"/>
      <c r="J154" s="256">
        <v>6</v>
      </c>
      <c r="K154" s="452">
        <v>4</v>
      </c>
      <c r="L154" s="256">
        <v>1</v>
      </c>
      <c r="M154" s="256">
        <v>3</v>
      </c>
      <c r="N154" s="257">
        <v>1</v>
      </c>
      <c r="O154" s="256"/>
    </row>
    <row r="155" spans="1:15" ht="15.75" x14ac:dyDescent="0.25">
      <c r="A155" s="330" t="s">
        <v>378</v>
      </c>
      <c r="B155" s="330">
        <v>22</v>
      </c>
      <c r="C155" s="166">
        <v>22</v>
      </c>
      <c r="D155" s="451"/>
      <c r="E155" s="256">
        <v>2</v>
      </c>
      <c r="F155" s="343"/>
      <c r="G155" s="256"/>
      <c r="H155" s="452">
        <v>15</v>
      </c>
      <c r="I155" s="256">
        <v>4</v>
      </c>
      <c r="J155" s="256">
        <v>11</v>
      </c>
      <c r="K155" s="452">
        <v>5</v>
      </c>
      <c r="L155" s="256">
        <v>2</v>
      </c>
      <c r="M155" s="256">
        <v>3</v>
      </c>
      <c r="N155" s="257"/>
      <c r="O155" s="256"/>
    </row>
    <row r="156" spans="1:15" ht="15.75" x14ac:dyDescent="0.25">
      <c r="A156" s="330" t="s">
        <v>379</v>
      </c>
      <c r="B156" s="330">
        <v>14</v>
      </c>
      <c r="C156" s="166">
        <v>9</v>
      </c>
      <c r="D156" s="451">
        <v>5</v>
      </c>
      <c r="E156" s="256">
        <v>3</v>
      </c>
      <c r="F156" s="343"/>
      <c r="G156" s="256"/>
      <c r="H156" s="452">
        <v>5</v>
      </c>
      <c r="I156" s="256"/>
      <c r="J156" s="256">
        <v>5</v>
      </c>
      <c r="K156" s="452">
        <v>1</v>
      </c>
      <c r="L156" s="256"/>
      <c r="M156" s="256">
        <v>1</v>
      </c>
      <c r="N156" s="257"/>
      <c r="O156" s="256"/>
    </row>
    <row r="157" spans="1:15" ht="15.75" x14ac:dyDescent="0.25">
      <c r="A157" s="330" t="s">
        <v>380</v>
      </c>
      <c r="B157" s="330">
        <v>9</v>
      </c>
      <c r="C157" s="166">
        <v>5</v>
      </c>
      <c r="D157" s="451">
        <v>4</v>
      </c>
      <c r="E157" s="256"/>
      <c r="F157" s="343"/>
      <c r="G157" s="256"/>
      <c r="H157" s="452">
        <v>5</v>
      </c>
      <c r="I157" s="256">
        <v>1</v>
      </c>
      <c r="J157" s="256">
        <v>4</v>
      </c>
      <c r="K157" s="452"/>
      <c r="L157" s="256"/>
      <c r="M157" s="256"/>
      <c r="N157" s="257"/>
      <c r="O157" s="256"/>
    </row>
    <row r="158" spans="1:15" ht="15.75" x14ac:dyDescent="0.25">
      <c r="A158" s="330" t="s">
        <v>381</v>
      </c>
      <c r="B158" s="330">
        <v>8</v>
      </c>
      <c r="C158" s="166">
        <v>2</v>
      </c>
      <c r="D158" s="451">
        <v>6</v>
      </c>
      <c r="E158" s="256"/>
      <c r="F158" s="343"/>
      <c r="G158" s="256"/>
      <c r="H158" s="452">
        <v>2</v>
      </c>
      <c r="I158" s="256"/>
      <c r="J158" s="256">
        <v>2</v>
      </c>
      <c r="K158" s="452"/>
      <c r="L158" s="256"/>
      <c r="M158" s="256"/>
      <c r="N158" s="257"/>
      <c r="O158" s="256"/>
    </row>
    <row r="159" spans="1:15" ht="15.75" x14ac:dyDescent="0.25">
      <c r="A159" s="330" t="s">
        <v>382</v>
      </c>
      <c r="B159" s="330">
        <v>29</v>
      </c>
      <c r="C159" s="166">
        <v>9</v>
      </c>
      <c r="D159" s="451">
        <v>20</v>
      </c>
      <c r="E159" s="256"/>
      <c r="F159" s="343">
        <v>1</v>
      </c>
      <c r="G159" s="256"/>
      <c r="H159" s="452">
        <v>6</v>
      </c>
      <c r="I159" s="256">
        <v>2</v>
      </c>
      <c r="J159" s="256">
        <v>4</v>
      </c>
      <c r="K159" s="452">
        <v>2</v>
      </c>
      <c r="L159" s="256"/>
      <c r="M159" s="256">
        <v>2</v>
      </c>
      <c r="N159" s="257"/>
      <c r="O159" s="256"/>
    </row>
    <row r="160" spans="1:15" ht="15.75" x14ac:dyDescent="0.25">
      <c r="A160" s="330" t="s">
        <v>383</v>
      </c>
      <c r="B160" s="330">
        <v>20</v>
      </c>
      <c r="C160" s="166">
        <v>16</v>
      </c>
      <c r="D160" s="451">
        <v>4</v>
      </c>
      <c r="E160" s="256">
        <v>1</v>
      </c>
      <c r="F160" s="343">
        <v>1</v>
      </c>
      <c r="G160" s="256">
        <v>1</v>
      </c>
      <c r="H160" s="452">
        <v>9</v>
      </c>
      <c r="I160" s="256">
        <v>1</v>
      </c>
      <c r="J160" s="256">
        <v>8</v>
      </c>
      <c r="K160" s="452">
        <v>4</v>
      </c>
      <c r="L160" s="256">
        <v>3</v>
      </c>
      <c r="M160" s="256">
        <v>1</v>
      </c>
      <c r="N160" s="257"/>
      <c r="O160" s="256"/>
    </row>
    <row r="161" spans="1:15" ht="15.75" x14ac:dyDescent="0.25">
      <c r="A161" s="330" t="s">
        <v>384</v>
      </c>
      <c r="B161" s="330">
        <v>38</v>
      </c>
      <c r="C161" s="166">
        <v>20</v>
      </c>
      <c r="D161" s="451">
        <v>18</v>
      </c>
      <c r="E161" s="256"/>
      <c r="F161" s="343">
        <v>1</v>
      </c>
      <c r="G161" s="256"/>
      <c r="H161" s="452">
        <v>13</v>
      </c>
      <c r="I161" s="256"/>
      <c r="J161" s="256">
        <v>13</v>
      </c>
      <c r="K161" s="452">
        <v>6</v>
      </c>
      <c r="L161" s="256">
        <v>5</v>
      </c>
      <c r="M161" s="256">
        <v>1</v>
      </c>
      <c r="N161" s="257"/>
      <c r="O161" s="256"/>
    </row>
    <row r="162" spans="1:15" ht="15.75" x14ac:dyDescent="0.25">
      <c r="A162" s="330" t="s">
        <v>385</v>
      </c>
      <c r="B162" s="330">
        <v>13</v>
      </c>
      <c r="C162" s="166">
        <v>13</v>
      </c>
      <c r="D162" s="451"/>
      <c r="E162" s="256"/>
      <c r="F162" s="343"/>
      <c r="G162" s="256"/>
      <c r="H162" s="452">
        <v>7</v>
      </c>
      <c r="I162" s="256">
        <v>1</v>
      </c>
      <c r="J162" s="256">
        <v>6</v>
      </c>
      <c r="K162" s="452">
        <v>6</v>
      </c>
      <c r="L162" s="256">
        <v>4</v>
      </c>
      <c r="M162" s="256">
        <v>2</v>
      </c>
      <c r="N162" s="257"/>
      <c r="O162" s="256"/>
    </row>
    <row r="163" spans="1:15" ht="15.75" x14ac:dyDescent="0.25">
      <c r="A163" s="330" t="s">
        <v>386</v>
      </c>
      <c r="B163" s="330">
        <v>20</v>
      </c>
      <c r="C163" s="166">
        <v>14</v>
      </c>
      <c r="D163" s="451">
        <v>6</v>
      </c>
      <c r="E163" s="256"/>
      <c r="F163" s="343"/>
      <c r="G163" s="256"/>
      <c r="H163" s="452">
        <v>7</v>
      </c>
      <c r="I163" s="256"/>
      <c r="J163" s="256">
        <v>7</v>
      </c>
      <c r="K163" s="452">
        <v>7</v>
      </c>
      <c r="L163" s="256">
        <v>6</v>
      </c>
      <c r="M163" s="256">
        <v>1</v>
      </c>
      <c r="N163" s="257"/>
      <c r="O163" s="256"/>
    </row>
    <row r="164" spans="1:15" ht="15.75" x14ac:dyDescent="0.25">
      <c r="A164" s="330" t="s">
        <v>387</v>
      </c>
      <c r="B164" s="330">
        <v>28</v>
      </c>
      <c r="C164" s="166">
        <v>13</v>
      </c>
      <c r="D164" s="451">
        <v>15</v>
      </c>
      <c r="E164" s="256">
        <v>2</v>
      </c>
      <c r="F164" s="343"/>
      <c r="G164" s="256"/>
      <c r="H164" s="452">
        <v>7</v>
      </c>
      <c r="I164" s="256"/>
      <c r="J164" s="256">
        <v>7</v>
      </c>
      <c r="K164" s="452">
        <v>4</v>
      </c>
      <c r="L164" s="256">
        <v>3</v>
      </c>
      <c r="M164" s="256">
        <v>1</v>
      </c>
      <c r="N164" s="257"/>
      <c r="O164" s="256"/>
    </row>
    <row r="165" spans="1:15" ht="15.75" x14ac:dyDescent="0.25">
      <c r="A165" s="330" t="s">
        <v>388</v>
      </c>
      <c r="B165" s="330">
        <v>35</v>
      </c>
      <c r="C165" s="166">
        <v>17</v>
      </c>
      <c r="D165" s="451">
        <v>18</v>
      </c>
      <c r="E165" s="256">
        <v>2</v>
      </c>
      <c r="F165" s="343">
        <v>1</v>
      </c>
      <c r="G165" s="256">
        <v>1</v>
      </c>
      <c r="H165" s="452">
        <v>8</v>
      </c>
      <c r="I165" s="256"/>
      <c r="J165" s="256">
        <v>8</v>
      </c>
      <c r="K165" s="452">
        <v>5</v>
      </c>
      <c r="L165" s="256">
        <v>4</v>
      </c>
      <c r="M165" s="256">
        <v>1</v>
      </c>
      <c r="N165" s="257"/>
      <c r="O165" s="256"/>
    </row>
    <row r="166" spans="1:15" ht="15.75" x14ac:dyDescent="0.25">
      <c r="A166" s="330" t="s">
        <v>389</v>
      </c>
      <c r="B166" s="330">
        <v>7</v>
      </c>
      <c r="C166" s="166">
        <v>7</v>
      </c>
      <c r="D166" s="451"/>
      <c r="E166" s="256">
        <v>2</v>
      </c>
      <c r="F166" s="343">
        <v>1</v>
      </c>
      <c r="G166" s="256"/>
      <c r="H166" s="452">
        <v>4</v>
      </c>
      <c r="I166" s="256">
        <v>1</v>
      </c>
      <c r="J166" s="256">
        <v>3</v>
      </c>
      <c r="K166" s="452"/>
      <c r="L166" s="256"/>
      <c r="M166" s="256"/>
      <c r="N166" s="257"/>
      <c r="O166" s="256"/>
    </row>
    <row r="167" spans="1:15" ht="15.75" x14ac:dyDescent="0.25">
      <c r="A167" s="330" t="s">
        <v>390</v>
      </c>
      <c r="B167" s="330">
        <v>16</v>
      </c>
      <c r="C167" s="166">
        <v>13</v>
      </c>
      <c r="D167" s="451">
        <v>3</v>
      </c>
      <c r="E167" s="256">
        <v>3</v>
      </c>
      <c r="F167" s="343">
        <v>1</v>
      </c>
      <c r="G167" s="256"/>
      <c r="H167" s="452">
        <v>8</v>
      </c>
      <c r="I167" s="256">
        <v>1</v>
      </c>
      <c r="J167" s="256">
        <v>7</v>
      </c>
      <c r="K167" s="452">
        <v>1</v>
      </c>
      <c r="L167" s="256">
        <v>1</v>
      </c>
      <c r="M167" s="256"/>
      <c r="N167" s="257"/>
      <c r="O167" s="256"/>
    </row>
    <row r="168" spans="1:15" ht="15.75" x14ac:dyDescent="0.25">
      <c r="A168" s="330" t="s">
        <v>391</v>
      </c>
      <c r="B168" s="330">
        <v>59</v>
      </c>
      <c r="C168" s="166">
        <v>17</v>
      </c>
      <c r="D168" s="451">
        <v>42</v>
      </c>
      <c r="E168" s="256">
        <v>1</v>
      </c>
      <c r="F168" s="343"/>
      <c r="G168" s="256"/>
      <c r="H168" s="452">
        <v>12</v>
      </c>
      <c r="I168" s="256"/>
      <c r="J168" s="256">
        <v>12</v>
      </c>
      <c r="K168" s="452">
        <v>4</v>
      </c>
      <c r="L168" s="256">
        <v>3</v>
      </c>
      <c r="M168" s="256">
        <v>1</v>
      </c>
      <c r="N168" s="257"/>
      <c r="O168" s="256"/>
    </row>
    <row r="169" spans="1:15" ht="15.75" x14ac:dyDescent="0.25">
      <c r="A169" s="330" t="s">
        <v>392</v>
      </c>
      <c r="B169" s="330">
        <v>39</v>
      </c>
      <c r="C169" s="166">
        <v>20</v>
      </c>
      <c r="D169" s="451">
        <v>19</v>
      </c>
      <c r="E169" s="256">
        <v>2</v>
      </c>
      <c r="F169" s="343"/>
      <c r="G169" s="256"/>
      <c r="H169" s="452">
        <v>10</v>
      </c>
      <c r="I169" s="256">
        <v>1</v>
      </c>
      <c r="J169" s="256">
        <v>9</v>
      </c>
      <c r="K169" s="452">
        <v>8</v>
      </c>
      <c r="L169" s="256">
        <v>3</v>
      </c>
      <c r="M169" s="256">
        <v>5</v>
      </c>
      <c r="N169" s="257"/>
      <c r="O169" s="256"/>
    </row>
    <row r="170" spans="1:15" ht="15.75" x14ac:dyDescent="0.25">
      <c r="A170" s="330" t="s">
        <v>393</v>
      </c>
      <c r="B170" s="330">
        <v>9</v>
      </c>
      <c r="C170" s="166">
        <v>1</v>
      </c>
      <c r="D170" s="451">
        <v>8</v>
      </c>
      <c r="E170" s="256"/>
      <c r="F170" s="343"/>
      <c r="G170" s="256"/>
      <c r="H170" s="452"/>
      <c r="I170" s="256"/>
      <c r="J170" s="256"/>
      <c r="K170" s="452">
        <v>1</v>
      </c>
      <c r="L170" s="256">
        <v>1</v>
      </c>
      <c r="M170" s="256"/>
      <c r="N170" s="257"/>
      <c r="O170" s="256"/>
    </row>
    <row r="171" spans="1:15" ht="15.75" x14ac:dyDescent="0.25">
      <c r="A171" s="330" t="s">
        <v>394</v>
      </c>
      <c r="B171" s="330">
        <v>34</v>
      </c>
      <c r="C171" s="166">
        <v>2</v>
      </c>
      <c r="D171" s="451">
        <v>32</v>
      </c>
      <c r="E171" s="256"/>
      <c r="F171" s="343"/>
      <c r="G171" s="256"/>
      <c r="H171" s="452">
        <v>1</v>
      </c>
      <c r="I171" s="256"/>
      <c r="J171" s="256">
        <v>1</v>
      </c>
      <c r="K171" s="452">
        <v>1</v>
      </c>
      <c r="L171" s="256">
        <v>1</v>
      </c>
      <c r="M171" s="256"/>
      <c r="N171" s="257"/>
      <c r="O171" s="256"/>
    </row>
    <row r="172" spans="1:15" ht="15.75" x14ac:dyDescent="0.25">
      <c r="A172" s="330" t="s">
        <v>395</v>
      </c>
      <c r="B172" s="330">
        <v>34</v>
      </c>
      <c r="C172" s="166">
        <v>23</v>
      </c>
      <c r="D172" s="451">
        <v>11</v>
      </c>
      <c r="E172" s="256"/>
      <c r="F172" s="343"/>
      <c r="G172" s="256"/>
      <c r="H172" s="452">
        <v>14</v>
      </c>
      <c r="I172" s="256">
        <v>2</v>
      </c>
      <c r="J172" s="256">
        <v>12</v>
      </c>
      <c r="K172" s="452">
        <v>8</v>
      </c>
      <c r="L172" s="256">
        <v>6</v>
      </c>
      <c r="M172" s="256">
        <v>2</v>
      </c>
      <c r="N172" s="257">
        <v>1</v>
      </c>
      <c r="O172" s="256"/>
    </row>
    <row r="173" spans="1:15" ht="15.75" x14ac:dyDescent="0.25">
      <c r="A173" s="330" t="s">
        <v>396</v>
      </c>
      <c r="B173" s="330">
        <v>60</v>
      </c>
      <c r="C173" s="166">
        <v>11</v>
      </c>
      <c r="D173" s="451">
        <v>49</v>
      </c>
      <c r="E173" s="256"/>
      <c r="F173" s="343">
        <v>1</v>
      </c>
      <c r="G173" s="256"/>
      <c r="H173" s="452">
        <v>6</v>
      </c>
      <c r="I173" s="256">
        <v>1</v>
      </c>
      <c r="J173" s="256">
        <v>5</v>
      </c>
      <c r="K173" s="452">
        <v>4</v>
      </c>
      <c r="L173" s="256">
        <v>4</v>
      </c>
      <c r="M173" s="256"/>
      <c r="N173" s="257"/>
      <c r="O173" s="256"/>
    </row>
    <row r="174" spans="1:15" ht="15.75" x14ac:dyDescent="0.25">
      <c r="A174" s="330" t="s">
        <v>397</v>
      </c>
      <c r="B174" s="330">
        <v>67</v>
      </c>
      <c r="C174" s="166">
        <v>9</v>
      </c>
      <c r="D174" s="451">
        <v>58</v>
      </c>
      <c r="E174" s="256"/>
      <c r="F174" s="343"/>
      <c r="G174" s="256"/>
      <c r="H174" s="452">
        <v>7</v>
      </c>
      <c r="I174" s="256">
        <v>2</v>
      </c>
      <c r="J174" s="256">
        <v>5</v>
      </c>
      <c r="K174" s="452">
        <v>2</v>
      </c>
      <c r="L174" s="256">
        <v>2</v>
      </c>
      <c r="M174" s="256"/>
      <c r="N174" s="257"/>
      <c r="O174" s="256"/>
    </row>
    <row r="175" spans="1:15" ht="15.75" x14ac:dyDescent="0.25">
      <c r="A175" s="330" t="s">
        <v>398</v>
      </c>
      <c r="B175" s="330">
        <v>45</v>
      </c>
      <c r="C175" s="166">
        <v>17</v>
      </c>
      <c r="D175" s="451">
        <v>28</v>
      </c>
      <c r="E175" s="256"/>
      <c r="F175" s="343"/>
      <c r="G175" s="256"/>
      <c r="H175" s="452">
        <v>11</v>
      </c>
      <c r="I175" s="256">
        <v>4</v>
      </c>
      <c r="J175" s="256">
        <v>7</v>
      </c>
      <c r="K175" s="452">
        <v>6</v>
      </c>
      <c r="L175" s="256">
        <v>6</v>
      </c>
      <c r="M175" s="256"/>
      <c r="N175" s="257"/>
      <c r="O175" s="256"/>
    </row>
    <row r="176" spans="1:15" ht="15.75" x14ac:dyDescent="0.25">
      <c r="A176" s="330" t="s">
        <v>399</v>
      </c>
      <c r="B176" s="330">
        <v>39</v>
      </c>
      <c r="C176" s="166">
        <v>8</v>
      </c>
      <c r="D176" s="451">
        <v>31</v>
      </c>
      <c r="E176" s="256">
        <v>1</v>
      </c>
      <c r="F176" s="343"/>
      <c r="G176" s="256"/>
      <c r="H176" s="452">
        <v>5</v>
      </c>
      <c r="I176" s="256"/>
      <c r="J176" s="256">
        <v>5</v>
      </c>
      <c r="K176" s="452">
        <v>2</v>
      </c>
      <c r="L176" s="256">
        <v>1</v>
      </c>
      <c r="M176" s="256">
        <v>1</v>
      </c>
      <c r="N176" s="257"/>
      <c r="O176" s="256"/>
    </row>
    <row r="177" spans="1:15" ht="15.75" x14ac:dyDescent="0.25">
      <c r="A177" s="330" t="s">
        <v>400</v>
      </c>
      <c r="B177" s="330">
        <v>51</v>
      </c>
      <c r="C177" s="166">
        <v>31</v>
      </c>
      <c r="D177" s="451">
        <v>20</v>
      </c>
      <c r="E177" s="256">
        <v>2</v>
      </c>
      <c r="F177" s="343">
        <v>1</v>
      </c>
      <c r="G177" s="256">
        <v>2</v>
      </c>
      <c r="H177" s="452">
        <v>18</v>
      </c>
      <c r="I177" s="256">
        <v>6</v>
      </c>
      <c r="J177" s="256">
        <v>12</v>
      </c>
      <c r="K177" s="452">
        <v>7</v>
      </c>
      <c r="L177" s="256">
        <v>5</v>
      </c>
      <c r="M177" s="256">
        <v>2</v>
      </c>
      <c r="N177" s="257">
        <v>1</v>
      </c>
      <c r="O177" s="256"/>
    </row>
    <row r="178" spans="1:15" ht="15.75" x14ac:dyDescent="0.25">
      <c r="A178" s="330" t="s">
        <v>401</v>
      </c>
      <c r="B178" s="330">
        <v>73</v>
      </c>
      <c r="C178" s="166">
        <v>23</v>
      </c>
      <c r="D178" s="451">
        <v>50</v>
      </c>
      <c r="E178" s="256"/>
      <c r="F178" s="343"/>
      <c r="G178" s="256"/>
      <c r="H178" s="452">
        <v>16</v>
      </c>
      <c r="I178" s="256">
        <v>3</v>
      </c>
      <c r="J178" s="256">
        <v>13</v>
      </c>
      <c r="K178" s="452">
        <v>6</v>
      </c>
      <c r="L178" s="256">
        <v>3</v>
      </c>
      <c r="M178" s="256">
        <v>3</v>
      </c>
      <c r="N178" s="257">
        <v>1</v>
      </c>
      <c r="O178" s="256"/>
    </row>
    <row r="179" spans="1:15" ht="15.75" x14ac:dyDescent="0.25">
      <c r="A179" s="330" t="s">
        <v>402</v>
      </c>
      <c r="B179" s="330">
        <v>39</v>
      </c>
      <c r="C179" s="166">
        <v>8</v>
      </c>
      <c r="D179" s="451">
        <v>31</v>
      </c>
      <c r="E179" s="256"/>
      <c r="F179" s="343"/>
      <c r="G179" s="256"/>
      <c r="H179" s="452">
        <v>7</v>
      </c>
      <c r="I179" s="256">
        <v>1</v>
      </c>
      <c r="J179" s="256">
        <v>6</v>
      </c>
      <c r="K179" s="452">
        <v>1</v>
      </c>
      <c r="L179" s="256">
        <v>1</v>
      </c>
      <c r="M179" s="256"/>
      <c r="N179" s="257"/>
      <c r="O179" s="256"/>
    </row>
    <row r="180" spans="1:15" ht="15.75" x14ac:dyDescent="0.25">
      <c r="A180" s="330" t="s">
        <v>403</v>
      </c>
      <c r="B180" s="330">
        <v>62</v>
      </c>
      <c r="C180" s="166">
        <v>22</v>
      </c>
      <c r="D180" s="451">
        <v>40</v>
      </c>
      <c r="E180" s="256">
        <v>1</v>
      </c>
      <c r="F180" s="343"/>
      <c r="G180" s="256"/>
      <c r="H180" s="452">
        <v>12</v>
      </c>
      <c r="I180" s="256">
        <v>1</v>
      </c>
      <c r="J180" s="256">
        <v>11</v>
      </c>
      <c r="K180" s="452">
        <v>9</v>
      </c>
      <c r="L180" s="256">
        <v>2</v>
      </c>
      <c r="M180" s="256">
        <v>7</v>
      </c>
      <c r="N180" s="257"/>
      <c r="O180" s="256"/>
    </row>
    <row r="181" spans="1:15" ht="15.75" x14ac:dyDescent="0.25">
      <c r="A181" s="330" t="s">
        <v>404</v>
      </c>
      <c r="B181" s="330">
        <v>63</v>
      </c>
      <c r="C181" s="166">
        <v>15</v>
      </c>
      <c r="D181" s="451">
        <v>48</v>
      </c>
      <c r="E181" s="256">
        <v>2</v>
      </c>
      <c r="F181" s="343"/>
      <c r="G181" s="256"/>
      <c r="H181" s="452">
        <v>11</v>
      </c>
      <c r="I181" s="256">
        <v>1</v>
      </c>
      <c r="J181" s="256">
        <v>10</v>
      </c>
      <c r="K181" s="452">
        <v>2</v>
      </c>
      <c r="L181" s="256">
        <v>2</v>
      </c>
      <c r="M181" s="256"/>
      <c r="N181" s="257"/>
      <c r="O181" s="256"/>
    </row>
    <row r="182" spans="1:15" ht="15.75" x14ac:dyDescent="0.25">
      <c r="A182" s="330" t="s">
        <v>405</v>
      </c>
      <c r="B182" s="330">
        <v>81</v>
      </c>
      <c r="C182" s="166">
        <v>30</v>
      </c>
      <c r="D182" s="451">
        <v>51</v>
      </c>
      <c r="E182" s="256">
        <v>1</v>
      </c>
      <c r="F182" s="343"/>
      <c r="G182" s="256"/>
      <c r="H182" s="452">
        <v>24</v>
      </c>
      <c r="I182" s="256">
        <v>6</v>
      </c>
      <c r="J182" s="256">
        <v>18</v>
      </c>
      <c r="K182" s="452">
        <v>4</v>
      </c>
      <c r="L182" s="256">
        <v>3</v>
      </c>
      <c r="M182" s="256">
        <v>1</v>
      </c>
      <c r="N182" s="257">
        <v>1</v>
      </c>
      <c r="O182" s="256"/>
    </row>
    <row r="183" spans="1:15" ht="15.75" x14ac:dyDescent="0.25">
      <c r="A183" s="330" t="s">
        <v>406</v>
      </c>
      <c r="B183" s="330">
        <v>52</v>
      </c>
      <c r="C183" s="166">
        <v>16</v>
      </c>
      <c r="D183" s="451">
        <v>36</v>
      </c>
      <c r="E183" s="256"/>
      <c r="F183" s="343"/>
      <c r="G183" s="256"/>
      <c r="H183" s="452">
        <v>11</v>
      </c>
      <c r="I183" s="256">
        <v>1</v>
      </c>
      <c r="J183" s="256">
        <v>10</v>
      </c>
      <c r="K183" s="452">
        <v>5</v>
      </c>
      <c r="L183" s="256">
        <v>5</v>
      </c>
      <c r="M183" s="256"/>
      <c r="N183" s="257"/>
      <c r="O183" s="256"/>
    </row>
    <row r="184" spans="1:15" ht="15.75" x14ac:dyDescent="0.25">
      <c r="A184" s="330" t="s">
        <v>407</v>
      </c>
      <c r="B184" s="330">
        <v>59</v>
      </c>
      <c r="C184" s="166">
        <v>23</v>
      </c>
      <c r="D184" s="451">
        <v>36</v>
      </c>
      <c r="E184" s="256">
        <v>1</v>
      </c>
      <c r="F184" s="343"/>
      <c r="G184" s="256">
        <v>1</v>
      </c>
      <c r="H184" s="452">
        <v>14</v>
      </c>
      <c r="I184" s="256">
        <v>1</v>
      </c>
      <c r="J184" s="256">
        <v>13</v>
      </c>
      <c r="K184" s="452">
        <v>6</v>
      </c>
      <c r="L184" s="256">
        <v>4</v>
      </c>
      <c r="M184" s="256">
        <v>2</v>
      </c>
      <c r="N184" s="257">
        <v>1</v>
      </c>
      <c r="O184" s="256"/>
    </row>
    <row r="185" spans="1:15" ht="15.75" x14ac:dyDescent="0.25">
      <c r="A185" s="330" t="s">
        <v>408</v>
      </c>
      <c r="B185" s="330">
        <v>28</v>
      </c>
      <c r="C185" s="166">
        <v>19</v>
      </c>
      <c r="D185" s="451">
        <v>9</v>
      </c>
      <c r="E185" s="256">
        <v>1</v>
      </c>
      <c r="F185" s="343"/>
      <c r="G185" s="256"/>
      <c r="H185" s="452">
        <v>14</v>
      </c>
      <c r="I185" s="256"/>
      <c r="J185" s="256">
        <v>14</v>
      </c>
      <c r="K185" s="452">
        <v>4</v>
      </c>
      <c r="L185" s="256">
        <v>4</v>
      </c>
      <c r="M185" s="256"/>
      <c r="N185" s="257"/>
      <c r="O185" s="256"/>
    </row>
    <row r="186" spans="1:15" ht="15.75" x14ac:dyDescent="0.25">
      <c r="A186" s="330" t="s">
        <v>409</v>
      </c>
      <c r="B186" s="330">
        <v>39</v>
      </c>
      <c r="C186" s="166">
        <v>16</v>
      </c>
      <c r="D186" s="451">
        <v>23</v>
      </c>
      <c r="E186" s="256">
        <v>1</v>
      </c>
      <c r="F186" s="343"/>
      <c r="G186" s="256"/>
      <c r="H186" s="452">
        <v>7</v>
      </c>
      <c r="I186" s="256">
        <v>1</v>
      </c>
      <c r="J186" s="256">
        <v>6</v>
      </c>
      <c r="K186" s="452">
        <v>8</v>
      </c>
      <c r="L186" s="256">
        <v>6</v>
      </c>
      <c r="M186" s="256">
        <v>2</v>
      </c>
      <c r="N186" s="257"/>
      <c r="O186" s="256"/>
    </row>
    <row r="187" spans="1:15" ht="15.75" x14ac:dyDescent="0.25">
      <c r="A187" s="330" t="s">
        <v>410</v>
      </c>
      <c r="B187" s="330">
        <v>38</v>
      </c>
      <c r="C187" s="166">
        <v>20</v>
      </c>
      <c r="D187" s="451">
        <v>18</v>
      </c>
      <c r="E187" s="256">
        <v>2</v>
      </c>
      <c r="F187" s="343"/>
      <c r="G187" s="256">
        <v>1</v>
      </c>
      <c r="H187" s="452">
        <v>11</v>
      </c>
      <c r="I187" s="256"/>
      <c r="J187" s="256">
        <v>11</v>
      </c>
      <c r="K187" s="452">
        <v>6</v>
      </c>
      <c r="L187" s="256">
        <v>6</v>
      </c>
      <c r="M187" s="256"/>
      <c r="N187" s="257"/>
      <c r="O187" s="256"/>
    </row>
    <row r="188" spans="1:15" ht="15.75" x14ac:dyDescent="0.25">
      <c r="A188" s="330" t="s">
        <v>411</v>
      </c>
      <c r="B188" s="330">
        <v>35</v>
      </c>
      <c r="C188" s="166">
        <v>9</v>
      </c>
      <c r="D188" s="451">
        <v>26</v>
      </c>
      <c r="E188" s="256">
        <v>3</v>
      </c>
      <c r="F188" s="343"/>
      <c r="G188" s="256">
        <v>1</v>
      </c>
      <c r="H188" s="452">
        <v>2</v>
      </c>
      <c r="I188" s="256">
        <v>1</v>
      </c>
      <c r="J188" s="256">
        <v>1</v>
      </c>
      <c r="K188" s="452">
        <v>3</v>
      </c>
      <c r="L188" s="256">
        <v>3</v>
      </c>
      <c r="M188" s="256"/>
      <c r="N188" s="257"/>
      <c r="O188" s="256"/>
    </row>
    <row r="189" spans="1:15" ht="15.75" x14ac:dyDescent="0.25">
      <c r="A189" s="330" t="s">
        <v>412</v>
      </c>
      <c r="B189" s="330">
        <v>31</v>
      </c>
      <c r="C189" s="166">
        <v>24</v>
      </c>
      <c r="D189" s="451">
        <v>7</v>
      </c>
      <c r="E189" s="256">
        <v>1</v>
      </c>
      <c r="F189" s="343"/>
      <c r="G189" s="256"/>
      <c r="H189" s="452">
        <v>16</v>
      </c>
      <c r="I189" s="256">
        <v>4</v>
      </c>
      <c r="J189" s="256">
        <v>12</v>
      </c>
      <c r="K189" s="452">
        <v>7</v>
      </c>
      <c r="L189" s="256">
        <v>5</v>
      </c>
      <c r="M189" s="256">
        <v>2</v>
      </c>
      <c r="N189" s="257"/>
      <c r="O189" s="256"/>
    </row>
    <row r="190" spans="1:15" ht="15.75" x14ac:dyDescent="0.25">
      <c r="A190" s="330" t="s">
        <v>413</v>
      </c>
      <c r="B190" s="330">
        <v>29</v>
      </c>
      <c r="C190" s="166">
        <v>15</v>
      </c>
      <c r="D190" s="451">
        <v>14</v>
      </c>
      <c r="E190" s="256">
        <v>1</v>
      </c>
      <c r="F190" s="343"/>
      <c r="G190" s="256"/>
      <c r="H190" s="452">
        <v>7</v>
      </c>
      <c r="I190" s="256">
        <v>1</v>
      </c>
      <c r="J190" s="256">
        <v>6</v>
      </c>
      <c r="K190" s="452">
        <v>6</v>
      </c>
      <c r="L190" s="256">
        <v>6</v>
      </c>
      <c r="M190" s="256"/>
      <c r="N190" s="257">
        <v>1</v>
      </c>
      <c r="O190" s="256"/>
    </row>
    <row r="191" spans="1:15" ht="15.75" x14ac:dyDescent="0.25">
      <c r="A191" s="330" t="s">
        <v>414</v>
      </c>
      <c r="B191" s="330">
        <v>13</v>
      </c>
      <c r="C191" s="166">
        <v>12</v>
      </c>
      <c r="D191" s="451">
        <v>1</v>
      </c>
      <c r="E191" s="256">
        <v>2</v>
      </c>
      <c r="F191" s="343">
        <v>1</v>
      </c>
      <c r="G191" s="256"/>
      <c r="H191" s="452">
        <v>7</v>
      </c>
      <c r="I191" s="256">
        <v>1</v>
      </c>
      <c r="J191" s="256">
        <v>6</v>
      </c>
      <c r="K191" s="452">
        <v>2</v>
      </c>
      <c r="L191" s="256">
        <v>2</v>
      </c>
      <c r="M191" s="256"/>
      <c r="N191" s="257"/>
      <c r="O191" s="256"/>
    </row>
    <row r="192" spans="1:15" ht="15.75" x14ac:dyDescent="0.25">
      <c r="A192" s="330" t="s">
        <v>415</v>
      </c>
      <c r="B192" s="330">
        <v>12</v>
      </c>
      <c r="C192" s="166">
        <v>12</v>
      </c>
      <c r="D192" s="451"/>
      <c r="E192" s="256"/>
      <c r="F192" s="343"/>
      <c r="G192" s="256"/>
      <c r="H192" s="452">
        <v>9</v>
      </c>
      <c r="I192" s="256">
        <v>2</v>
      </c>
      <c r="J192" s="256">
        <v>7</v>
      </c>
      <c r="K192" s="452">
        <v>1</v>
      </c>
      <c r="L192" s="256">
        <v>1</v>
      </c>
      <c r="M192" s="256"/>
      <c r="N192" s="257">
        <v>2</v>
      </c>
      <c r="O192" s="256"/>
    </row>
    <row r="193" spans="1:15" ht="15.75" x14ac:dyDescent="0.25">
      <c r="A193" s="330" t="s">
        <v>416</v>
      </c>
      <c r="B193" s="330">
        <v>7</v>
      </c>
      <c r="C193" s="166">
        <v>6</v>
      </c>
      <c r="D193" s="451">
        <v>1</v>
      </c>
      <c r="E193" s="256">
        <v>1</v>
      </c>
      <c r="F193" s="343">
        <v>1</v>
      </c>
      <c r="G193" s="256"/>
      <c r="H193" s="452">
        <v>3</v>
      </c>
      <c r="I193" s="256"/>
      <c r="J193" s="256">
        <v>3</v>
      </c>
      <c r="K193" s="452"/>
      <c r="L193" s="256"/>
      <c r="M193" s="256"/>
      <c r="N193" s="257">
        <v>1</v>
      </c>
      <c r="O193" s="256"/>
    </row>
    <row r="194" spans="1:15" ht="15.75" x14ac:dyDescent="0.25">
      <c r="A194" s="330" t="s">
        <v>417</v>
      </c>
      <c r="B194" s="330">
        <v>15</v>
      </c>
      <c r="C194" s="166">
        <v>13</v>
      </c>
      <c r="D194" s="451">
        <v>2</v>
      </c>
      <c r="E194" s="256"/>
      <c r="F194" s="343"/>
      <c r="G194" s="256"/>
      <c r="H194" s="452">
        <v>12</v>
      </c>
      <c r="I194" s="256">
        <v>1</v>
      </c>
      <c r="J194" s="256">
        <v>11</v>
      </c>
      <c r="K194" s="452"/>
      <c r="L194" s="256"/>
      <c r="M194" s="256"/>
      <c r="N194" s="257">
        <v>1</v>
      </c>
      <c r="O194" s="256"/>
    </row>
    <row r="195" spans="1:15" ht="15.75" x14ac:dyDescent="0.25">
      <c r="A195" s="330" t="s">
        <v>418</v>
      </c>
      <c r="B195" s="330">
        <v>3</v>
      </c>
      <c r="C195" s="166">
        <v>1</v>
      </c>
      <c r="D195" s="451">
        <v>2</v>
      </c>
      <c r="E195" s="256"/>
      <c r="F195" s="343"/>
      <c r="G195" s="256"/>
      <c r="H195" s="452">
        <v>1</v>
      </c>
      <c r="I195" s="256"/>
      <c r="J195" s="256">
        <v>1</v>
      </c>
      <c r="K195" s="452"/>
      <c r="L195" s="256"/>
      <c r="M195" s="256"/>
      <c r="N195" s="257"/>
      <c r="O195" s="256"/>
    </row>
    <row r="196" spans="1:15" ht="15.75" x14ac:dyDescent="0.25">
      <c r="A196" s="330" t="s">
        <v>419</v>
      </c>
      <c r="B196" s="330">
        <v>3</v>
      </c>
      <c r="C196" s="166">
        <v>1</v>
      </c>
      <c r="D196" s="451">
        <v>2</v>
      </c>
      <c r="E196" s="256"/>
      <c r="F196" s="343"/>
      <c r="G196" s="256"/>
      <c r="H196" s="452">
        <v>1</v>
      </c>
      <c r="I196" s="256"/>
      <c r="J196" s="256">
        <v>1</v>
      </c>
      <c r="K196" s="452"/>
      <c r="L196" s="256"/>
      <c r="M196" s="256"/>
      <c r="N196" s="257"/>
      <c r="O196" s="256"/>
    </row>
    <row r="197" spans="1:15" ht="15.75" x14ac:dyDescent="0.25">
      <c r="A197" s="330" t="s">
        <v>420</v>
      </c>
      <c r="B197" s="330">
        <v>2</v>
      </c>
      <c r="C197" s="166">
        <v>1</v>
      </c>
      <c r="D197" s="451">
        <v>1</v>
      </c>
      <c r="E197" s="256"/>
      <c r="F197" s="343"/>
      <c r="G197" s="256"/>
      <c r="H197" s="452">
        <v>1</v>
      </c>
      <c r="I197" s="256">
        <v>1</v>
      </c>
      <c r="J197" s="256"/>
      <c r="K197" s="452"/>
      <c r="L197" s="256"/>
      <c r="M197" s="256"/>
      <c r="N197" s="257"/>
      <c r="O197" s="256"/>
    </row>
    <row r="198" spans="1:15" ht="15.75" x14ac:dyDescent="0.25">
      <c r="A198" s="330" t="s">
        <v>421</v>
      </c>
      <c r="B198" s="330">
        <v>9</v>
      </c>
      <c r="C198" s="166">
        <v>1</v>
      </c>
      <c r="D198" s="451">
        <v>8</v>
      </c>
      <c r="E198" s="256"/>
      <c r="F198" s="343"/>
      <c r="G198" s="256"/>
      <c r="H198" s="452">
        <v>1</v>
      </c>
      <c r="I198" s="256"/>
      <c r="J198" s="256">
        <v>1</v>
      </c>
      <c r="K198" s="452"/>
      <c r="L198" s="256"/>
      <c r="M198" s="256"/>
      <c r="N198" s="257"/>
      <c r="O198" s="256"/>
    </row>
    <row r="199" spans="1:15" ht="15.75" x14ac:dyDescent="0.25">
      <c r="A199" s="330" t="s">
        <v>422</v>
      </c>
      <c r="B199" s="330">
        <v>3</v>
      </c>
      <c r="C199" s="166">
        <v>3</v>
      </c>
      <c r="D199" s="451"/>
      <c r="E199" s="256"/>
      <c r="F199" s="343"/>
      <c r="G199" s="256"/>
      <c r="H199" s="452">
        <v>3</v>
      </c>
      <c r="I199" s="256"/>
      <c r="J199" s="256">
        <v>3</v>
      </c>
      <c r="K199" s="452"/>
      <c r="L199" s="256"/>
      <c r="M199" s="256"/>
      <c r="N199" s="257"/>
      <c r="O199" s="256"/>
    </row>
    <row r="200" spans="1:15" ht="15.75" x14ac:dyDescent="0.25">
      <c r="A200" s="330" t="s">
        <v>423</v>
      </c>
      <c r="B200" s="330">
        <v>10</v>
      </c>
      <c r="C200" s="166">
        <v>1</v>
      </c>
      <c r="D200" s="451">
        <v>9</v>
      </c>
      <c r="E200" s="256"/>
      <c r="F200" s="343"/>
      <c r="G200" s="256"/>
      <c r="H200" s="452">
        <v>1</v>
      </c>
      <c r="I200" s="256"/>
      <c r="J200" s="256">
        <v>1</v>
      </c>
      <c r="K200" s="452"/>
      <c r="L200" s="256"/>
      <c r="M200" s="256"/>
      <c r="N200" s="257"/>
      <c r="O200" s="256"/>
    </row>
    <row r="201" spans="1:15" ht="15.75" x14ac:dyDescent="0.25">
      <c r="A201" s="330" t="s">
        <v>424</v>
      </c>
      <c r="B201" s="330">
        <v>2</v>
      </c>
      <c r="C201" s="166">
        <v>2</v>
      </c>
      <c r="D201" s="451"/>
      <c r="E201" s="256"/>
      <c r="F201" s="343"/>
      <c r="G201" s="256"/>
      <c r="H201" s="452">
        <v>1</v>
      </c>
      <c r="I201" s="256"/>
      <c r="J201" s="256">
        <v>1</v>
      </c>
      <c r="K201" s="452">
        <v>1</v>
      </c>
      <c r="L201" s="256">
        <v>1</v>
      </c>
      <c r="M201" s="256"/>
      <c r="N201" s="257"/>
      <c r="O201" s="256"/>
    </row>
    <row r="202" spans="1:15" ht="15.75" x14ac:dyDescent="0.25">
      <c r="A202" s="330" t="s">
        <v>425</v>
      </c>
      <c r="B202" s="330">
        <v>4</v>
      </c>
      <c r="C202" s="166">
        <v>1</v>
      </c>
      <c r="D202" s="451">
        <v>3</v>
      </c>
      <c r="E202" s="256"/>
      <c r="F202" s="343"/>
      <c r="G202" s="256"/>
      <c r="H202" s="452">
        <v>1</v>
      </c>
      <c r="I202" s="256"/>
      <c r="J202" s="256">
        <v>1</v>
      </c>
      <c r="K202" s="452"/>
      <c r="L202" s="256"/>
      <c r="M202" s="256"/>
      <c r="N202" s="257"/>
      <c r="O202" s="256"/>
    </row>
    <row r="203" spans="1:15" ht="15.75" x14ac:dyDescent="0.25">
      <c r="A203" s="330" t="s">
        <v>426</v>
      </c>
      <c r="B203" s="330">
        <v>6</v>
      </c>
      <c r="C203" s="166">
        <v>1</v>
      </c>
      <c r="D203" s="451">
        <v>5</v>
      </c>
      <c r="E203" s="256"/>
      <c r="F203" s="343"/>
      <c r="G203" s="256"/>
      <c r="H203" s="452">
        <v>1</v>
      </c>
      <c r="I203" s="256">
        <v>1</v>
      </c>
      <c r="J203" s="256"/>
      <c r="K203" s="452"/>
      <c r="L203" s="256"/>
      <c r="M203" s="256"/>
      <c r="N203" s="257"/>
      <c r="O203" s="256"/>
    </row>
    <row r="204" spans="1:15" ht="15.75" x14ac:dyDescent="0.25">
      <c r="A204" s="330" t="s">
        <v>427</v>
      </c>
      <c r="B204" s="330">
        <v>12</v>
      </c>
      <c r="C204" s="166">
        <v>8</v>
      </c>
      <c r="D204" s="451">
        <v>4</v>
      </c>
      <c r="E204" s="256"/>
      <c r="F204" s="343"/>
      <c r="G204" s="256"/>
      <c r="H204" s="452">
        <v>7</v>
      </c>
      <c r="I204" s="256">
        <v>3</v>
      </c>
      <c r="J204" s="256">
        <v>4</v>
      </c>
      <c r="K204" s="452">
        <v>1</v>
      </c>
      <c r="L204" s="256"/>
      <c r="M204" s="256">
        <v>1</v>
      </c>
      <c r="N204" s="257"/>
      <c r="O204" s="256"/>
    </row>
    <row r="205" spans="1:15" ht="15.75" x14ac:dyDescent="0.25">
      <c r="A205" s="330" t="s">
        <v>428</v>
      </c>
      <c r="B205" s="330">
        <v>8</v>
      </c>
      <c r="C205" s="166">
        <v>2</v>
      </c>
      <c r="D205" s="451">
        <v>6</v>
      </c>
      <c r="E205" s="256"/>
      <c r="F205" s="343"/>
      <c r="G205" s="256"/>
      <c r="H205" s="452">
        <v>1</v>
      </c>
      <c r="I205" s="256"/>
      <c r="J205" s="256">
        <v>1</v>
      </c>
      <c r="K205" s="452">
        <v>1</v>
      </c>
      <c r="L205" s="256">
        <v>1</v>
      </c>
      <c r="M205" s="256"/>
      <c r="N205" s="257"/>
      <c r="O205" s="256"/>
    </row>
    <row r="206" spans="1:15" ht="15.75" x14ac:dyDescent="0.25">
      <c r="A206" s="330" t="s">
        <v>429</v>
      </c>
      <c r="B206" s="330">
        <v>7</v>
      </c>
      <c r="C206" s="166">
        <v>2</v>
      </c>
      <c r="D206" s="451">
        <v>5</v>
      </c>
      <c r="E206" s="256"/>
      <c r="F206" s="343"/>
      <c r="G206" s="256"/>
      <c r="H206" s="452">
        <v>1</v>
      </c>
      <c r="I206" s="256"/>
      <c r="J206" s="256">
        <v>1</v>
      </c>
      <c r="K206" s="452">
        <v>1</v>
      </c>
      <c r="L206" s="256"/>
      <c r="M206" s="256">
        <v>1</v>
      </c>
      <c r="N206" s="257"/>
      <c r="O206" s="256"/>
    </row>
    <row r="207" spans="1:15" ht="15.75" x14ac:dyDescent="0.25">
      <c r="A207" s="330" t="s">
        <v>430</v>
      </c>
      <c r="B207" s="330">
        <v>14</v>
      </c>
      <c r="C207" s="166">
        <v>7</v>
      </c>
      <c r="D207" s="451">
        <v>7</v>
      </c>
      <c r="E207" s="256"/>
      <c r="F207" s="343"/>
      <c r="G207" s="256"/>
      <c r="H207" s="452">
        <v>5</v>
      </c>
      <c r="I207" s="256">
        <v>2</v>
      </c>
      <c r="J207" s="256">
        <v>3</v>
      </c>
      <c r="K207" s="452">
        <v>1</v>
      </c>
      <c r="L207" s="256">
        <v>1</v>
      </c>
      <c r="M207" s="256"/>
      <c r="N207" s="257">
        <v>1</v>
      </c>
      <c r="O207" s="256"/>
    </row>
    <row r="208" spans="1:15" ht="15.75" x14ac:dyDescent="0.25">
      <c r="A208" s="330" t="s">
        <v>431</v>
      </c>
      <c r="B208" s="330">
        <v>79</v>
      </c>
      <c r="C208" s="166">
        <v>2</v>
      </c>
      <c r="D208" s="451">
        <v>77</v>
      </c>
      <c r="E208" s="256"/>
      <c r="F208" s="343"/>
      <c r="G208" s="256"/>
      <c r="H208" s="452">
        <v>1</v>
      </c>
      <c r="I208" s="256"/>
      <c r="J208" s="256">
        <v>1</v>
      </c>
      <c r="K208" s="452"/>
      <c r="L208" s="256"/>
      <c r="M208" s="256"/>
      <c r="N208" s="257">
        <v>1</v>
      </c>
      <c r="O208" s="256"/>
    </row>
    <row r="209" spans="1:15" ht="15.75" x14ac:dyDescent="0.25">
      <c r="A209" s="330" t="s">
        <v>432</v>
      </c>
      <c r="B209" s="330">
        <v>10</v>
      </c>
      <c r="C209" s="166">
        <v>6</v>
      </c>
      <c r="D209" s="451">
        <v>4</v>
      </c>
      <c r="E209" s="256"/>
      <c r="F209" s="343"/>
      <c r="G209" s="256"/>
      <c r="H209" s="452">
        <v>5</v>
      </c>
      <c r="I209" s="256">
        <v>1</v>
      </c>
      <c r="J209" s="256">
        <v>4</v>
      </c>
      <c r="K209" s="452">
        <v>1</v>
      </c>
      <c r="L209" s="256">
        <v>1</v>
      </c>
      <c r="M209" s="256"/>
      <c r="N209" s="257"/>
      <c r="O209" s="256"/>
    </row>
    <row r="210" spans="1:15" ht="15.75" x14ac:dyDescent="0.25">
      <c r="A210" s="330" t="s">
        <v>433</v>
      </c>
      <c r="B210" s="330">
        <v>4</v>
      </c>
      <c r="C210" s="166">
        <v>4</v>
      </c>
      <c r="D210" s="451"/>
      <c r="E210" s="256"/>
      <c r="F210" s="343"/>
      <c r="G210" s="256"/>
      <c r="H210" s="452">
        <v>3</v>
      </c>
      <c r="I210" s="256">
        <v>1</v>
      </c>
      <c r="J210" s="256">
        <v>2</v>
      </c>
      <c r="K210" s="452">
        <v>1</v>
      </c>
      <c r="L210" s="256"/>
      <c r="M210" s="256">
        <v>1</v>
      </c>
      <c r="N210" s="257"/>
      <c r="O210" s="256"/>
    </row>
    <row r="211" spans="1:15" ht="15.75" x14ac:dyDescent="0.25">
      <c r="A211" s="330" t="s">
        <v>434</v>
      </c>
      <c r="B211" s="330">
        <v>7</v>
      </c>
      <c r="C211" s="166">
        <v>7</v>
      </c>
      <c r="D211" s="451"/>
      <c r="E211" s="256"/>
      <c r="F211" s="343"/>
      <c r="G211" s="256">
        <v>1</v>
      </c>
      <c r="H211" s="452">
        <v>5</v>
      </c>
      <c r="I211" s="256">
        <v>1</v>
      </c>
      <c r="J211" s="256">
        <v>4</v>
      </c>
      <c r="K211" s="452">
        <v>1</v>
      </c>
      <c r="L211" s="256"/>
      <c r="M211" s="256">
        <v>1</v>
      </c>
      <c r="N211" s="257"/>
      <c r="O211" s="256"/>
    </row>
    <row r="212" spans="1:15" ht="15.75" x14ac:dyDescent="0.25">
      <c r="A212" s="330" t="s">
        <v>435</v>
      </c>
      <c r="B212" s="330">
        <v>40</v>
      </c>
      <c r="C212" s="166">
        <v>40</v>
      </c>
      <c r="D212" s="451"/>
      <c r="E212" s="256"/>
      <c r="F212" s="343"/>
      <c r="G212" s="256"/>
      <c r="H212" s="452">
        <v>33</v>
      </c>
      <c r="I212" s="256">
        <v>14</v>
      </c>
      <c r="J212" s="256">
        <v>19</v>
      </c>
      <c r="K212" s="452">
        <v>6</v>
      </c>
      <c r="L212" s="256">
        <v>4</v>
      </c>
      <c r="M212" s="256">
        <v>2</v>
      </c>
      <c r="N212" s="257">
        <v>1</v>
      </c>
      <c r="O212" s="256"/>
    </row>
    <row r="213" spans="1:15" ht="15.75" x14ac:dyDescent="0.25">
      <c r="A213" s="330" t="s">
        <v>436</v>
      </c>
      <c r="B213" s="330">
        <v>4</v>
      </c>
      <c r="C213" s="166">
        <v>2</v>
      </c>
      <c r="D213" s="451">
        <v>2</v>
      </c>
      <c r="E213" s="256"/>
      <c r="F213" s="343"/>
      <c r="G213" s="256"/>
      <c r="H213" s="452">
        <v>2</v>
      </c>
      <c r="I213" s="256"/>
      <c r="J213" s="256">
        <v>2</v>
      </c>
      <c r="K213" s="452"/>
      <c r="L213" s="256"/>
      <c r="M213" s="256"/>
      <c r="N213" s="257"/>
      <c r="O213" s="256"/>
    </row>
    <row r="214" spans="1:15" ht="15.75" x14ac:dyDescent="0.25">
      <c r="A214" s="330" t="s">
        <v>437</v>
      </c>
      <c r="B214" s="330">
        <v>4</v>
      </c>
      <c r="C214" s="166">
        <v>3</v>
      </c>
      <c r="D214" s="451">
        <v>1</v>
      </c>
      <c r="E214" s="256">
        <v>1</v>
      </c>
      <c r="F214" s="343"/>
      <c r="G214" s="256"/>
      <c r="H214" s="452">
        <v>2</v>
      </c>
      <c r="I214" s="256"/>
      <c r="J214" s="256">
        <v>2</v>
      </c>
      <c r="K214" s="452"/>
      <c r="L214" s="256"/>
      <c r="M214" s="256"/>
      <c r="N214" s="257"/>
      <c r="O214" s="256"/>
    </row>
    <row r="215" spans="1:15" ht="15.75" x14ac:dyDescent="0.25">
      <c r="A215" s="330" t="s">
        <v>438</v>
      </c>
      <c r="B215" s="330">
        <v>6</v>
      </c>
      <c r="C215" s="166">
        <v>3</v>
      </c>
      <c r="D215" s="451">
        <v>3</v>
      </c>
      <c r="E215" s="256"/>
      <c r="F215" s="343"/>
      <c r="G215" s="256"/>
      <c r="H215" s="452">
        <v>3</v>
      </c>
      <c r="I215" s="256"/>
      <c r="J215" s="256">
        <v>3</v>
      </c>
      <c r="K215" s="452"/>
      <c r="L215" s="256"/>
      <c r="M215" s="256"/>
      <c r="N215" s="257"/>
      <c r="O215" s="256"/>
    </row>
    <row r="216" spans="1:15" ht="15.75" x14ac:dyDescent="0.25">
      <c r="A216" s="330" t="s">
        <v>439</v>
      </c>
      <c r="B216" s="330">
        <v>7</v>
      </c>
      <c r="C216" s="166">
        <v>3</v>
      </c>
      <c r="D216" s="451">
        <v>4</v>
      </c>
      <c r="E216" s="256"/>
      <c r="F216" s="343"/>
      <c r="G216" s="256"/>
      <c r="H216" s="452">
        <v>3</v>
      </c>
      <c r="I216" s="256"/>
      <c r="J216" s="256">
        <v>3</v>
      </c>
      <c r="K216" s="452"/>
      <c r="L216" s="256"/>
      <c r="M216" s="256"/>
      <c r="N216" s="257"/>
      <c r="O216" s="256"/>
    </row>
    <row r="217" spans="1:15" ht="15.75" x14ac:dyDescent="0.25">
      <c r="A217" s="330" t="s">
        <v>440</v>
      </c>
      <c r="B217" s="330">
        <v>2</v>
      </c>
      <c r="C217" s="166">
        <v>2</v>
      </c>
      <c r="D217" s="451"/>
      <c r="E217" s="256"/>
      <c r="F217" s="343"/>
      <c r="G217" s="256"/>
      <c r="H217" s="452">
        <v>2</v>
      </c>
      <c r="I217" s="256"/>
      <c r="J217" s="256">
        <v>2</v>
      </c>
      <c r="K217" s="452"/>
      <c r="L217" s="256"/>
      <c r="M217" s="256"/>
      <c r="N217" s="257"/>
      <c r="O217" s="256"/>
    </row>
    <row r="218" spans="1:15" ht="15.75" x14ac:dyDescent="0.25">
      <c r="A218" s="330" t="s">
        <v>441</v>
      </c>
      <c r="B218" s="330">
        <v>34</v>
      </c>
      <c r="C218" s="166">
        <v>3</v>
      </c>
      <c r="D218" s="451">
        <v>31</v>
      </c>
      <c r="E218" s="256"/>
      <c r="F218" s="343">
        <v>1</v>
      </c>
      <c r="G218" s="256"/>
      <c r="H218" s="452">
        <v>1</v>
      </c>
      <c r="I218" s="256"/>
      <c r="J218" s="256">
        <v>1</v>
      </c>
      <c r="K218" s="452">
        <v>1</v>
      </c>
      <c r="L218" s="256">
        <v>1</v>
      </c>
      <c r="M218" s="256"/>
      <c r="N218" s="257"/>
      <c r="O218" s="256"/>
    </row>
    <row r="219" spans="1:15" ht="15.75" x14ac:dyDescent="0.25">
      <c r="A219" s="330" t="s">
        <v>442</v>
      </c>
      <c r="B219" s="330">
        <v>46</v>
      </c>
      <c r="C219" s="166">
        <v>4</v>
      </c>
      <c r="D219" s="451">
        <v>42</v>
      </c>
      <c r="E219" s="256"/>
      <c r="F219" s="343"/>
      <c r="G219" s="256"/>
      <c r="H219" s="452">
        <v>3</v>
      </c>
      <c r="I219" s="256">
        <v>1</v>
      </c>
      <c r="J219" s="256">
        <v>2</v>
      </c>
      <c r="K219" s="452">
        <v>1</v>
      </c>
      <c r="L219" s="256"/>
      <c r="M219" s="256">
        <v>1</v>
      </c>
      <c r="N219" s="257"/>
      <c r="O219" s="256"/>
    </row>
    <row r="220" spans="1:15" ht="15.75" x14ac:dyDescent="0.25">
      <c r="A220" s="330" t="s">
        <v>443</v>
      </c>
      <c r="B220" s="330">
        <v>22</v>
      </c>
      <c r="C220" s="166">
        <v>6</v>
      </c>
      <c r="D220" s="451">
        <v>16</v>
      </c>
      <c r="E220" s="256"/>
      <c r="F220" s="343"/>
      <c r="G220" s="256"/>
      <c r="H220" s="452">
        <v>4</v>
      </c>
      <c r="I220" s="256"/>
      <c r="J220" s="256">
        <v>4</v>
      </c>
      <c r="K220" s="452"/>
      <c r="L220" s="256"/>
      <c r="M220" s="256"/>
      <c r="N220" s="257">
        <v>2</v>
      </c>
      <c r="O220" s="256"/>
    </row>
    <row r="221" spans="1:15" ht="15.75" x14ac:dyDescent="0.25">
      <c r="A221" s="330" t="s">
        <v>444</v>
      </c>
      <c r="B221" s="330">
        <v>9</v>
      </c>
      <c r="C221" s="166">
        <v>1</v>
      </c>
      <c r="D221" s="451">
        <v>8</v>
      </c>
      <c r="E221" s="256"/>
      <c r="F221" s="343"/>
      <c r="G221" s="256"/>
      <c r="H221" s="452">
        <v>1</v>
      </c>
      <c r="I221" s="256"/>
      <c r="J221" s="256">
        <v>1</v>
      </c>
      <c r="K221" s="452"/>
      <c r="L221" s="256"/>
      <c r="M221" s="256"/>
      <c r="N221" s="257"/>
      <c r="O221" s="256"/>
    </row>
    <row r="222" spans="1:15" ht="15.75" x14ac:dyDescent="0.25">
      <c r="A222" s="330" t="s">
        <v>445</v>
      </c>
      <c r="B222" s="330">
        <v>31</v>
      </c>
      <c r="C222" s="166">
        <v>15</v>
      </c>
      <c r="D222" s="451">
        <v>16</v>
      </c>
      <c r="E222" s="256">
        <v>1</v>
      </c>
      <c r="F222" s="343">
        <v>1</v>
      </c>
      <c r="G222" s="256"/>
      <c r="H222" s="452">
        <v>10</v>
      </c>
      <c r="I222" s="256">
        <v>5</v>
      </c>
      <c r="J222" s="256">
        <v>5</v>
      </c>
      <c r="K222" s="452">
        <v>3</v>
      </c>
      <c r="L222" s="256">
        <v>1</v>
      </c>
      <c r="M222" s="256">
        <v>2</v>
      </c>
      <c r="N222" s="257"/>
      <c r="O222" s="256"/>
    </row>
    <row r="223" spans="1:15" ht="15.75" x14ac:dyDescent="0.25">
      <c r="A223" s="330" t="s">
        <v>446</v>
      </c>
      <c r="B223" s="330">
        <v>30</v>
      </c>
      <c r="C223" s="166">
        <v>22</v>
      </c>
      <c r="D223" s="451">
        <v>8</v>
      </c>
      <c r="E223" s="256">
        <v>1</v>
      </c>
      <c r="F223" s="343"/>
      <c r="G223" s="256">
        <v>1</v>
      </c>
      <c r="H223" s="452">
        <v>19</v>
      </c>
      <c r="I223" s="256">
        <v>7</v>
      </c>
      <c r="J223" s="256">
        <v>12</v>
      </c>
      <c r="K223" s="452"/>
      <c r="L223" s="256"/>
      <c r="M223" s="256"/>
      <c r="N223" s="257">
        <v>1</v>
      </c>
      <c r="O223" s="256"/>
    </row>
    <row r="224" spans="1:15" ht="15.75" x14ac:dyDescent="0.25">
      <c r="A224" s="330" t="s">
        <v>447</v>
      </c>
      <c r="B224" s="330">
        <v>10</v>
      </c>
      <c r="C224" s="166">
        <v>6</v>
      </c>
      <c r="D224" s="451">
        <v>4</v>
      </c>
      <c r="E224" s="256"/>
      <c r="F224" s="343"/>
      <c r="G224" s="256"/>
      <c r="H224" s="452">
        <v>6</v>
      </c>
      <c r="I224" s="256">
        <v>1</v>
      </c>
      <c r="J224" s="256">
        <v>5</v>
      </c>
      <c r="K224" s="452"/>
      <c r="L224" s="256"/>
      <c r="M224" s="256"/>
      <c r="N224" s="257"/>
      <c r="O224" s="256"/>
    </row>
    <row r="225" spans="1:15" ht="15.75" x14ac:dyDescent="0.25">
      <c r="A225" s="330" t="s">
        <v>448</v>
      </c>
      <c r="B225" s="330">
        <v>4</v>
      </c>
      <c r="C225" s="166">
        <v>4</v>
      </c>
      <c r="D225" s="451"/>
      <c r="E225" s="256"/>
      <c r="F225" s="343"/>
      <c r="G225" s="256"/>
      <c r="H225" s="452">
        <v>4</v>
      </c>
      <c r="I225" s="256">
        <v>2</v>
      </c>
      <c r="J225" s="256">
        <v>2</v>
      </c>
      <c r="K225" s="452"/>
      <c r="L225" s="256"/>
      <c r="M225" s="256"/>
      <c r="N225" s="257"/>
      <c r="O225" s="256"/>
    </row>
    <row r="226" spans="1:15" ht="15.75" x14ac:dyDescent="0.25">
      <c r="A226" s="330" t="s">
        <v>449</v>
      </c>
      <c r="B226" s="330">
        <v>10</v>
      </c>
      <c r="C226" s="166">
        <v>9</v>
      </c>
      <c r="D226" s="451">
        <v>1</v>
      </c>
      <c r="E226" s="256"/>
      <c r="F226" s="343"/>
      <c r="G226" s="256"/>
      <c r="H226" s="452">
        <v>6</v>
      </c>
      <c r="I226" s="256">
        <v>1</v>
      </c>
      <c r="J226" s="256">
        <v>5</v>
      </c>
      <c r="K226" s="452">
        <v>1</v>
      </c>
      <c r="L226" s="256">
        <v>1</v>
      </c>
      <c r="M226" s="256"/>
      <c r="N226" s="257">
        <v>2</v>
      </c>
      <c r="O226" s="256"/>
    </row>
    <row r="227" spans="1:15" ht="15.75" x14ac:dyDescent="0.25">
      <c r="A227" s="330" t="s">
        <v>450</v>
      </c>
      <c r="B227" s="330">
        <v>5</v>
      </c>
      <c r="C227" s="166">
        <v>5</v>
      </c>
      <c r="D227" s="451"/>
      <c r="E227" s="256"/>
      <c r="F227" s="343"/>
      <c r="G227" s="256"/>
      <c r="H227" s="452">
        <v>5</v>
      </c>
      <c r="I227" s="256"/>
      <c r="J227" s="256">
        <v>5</v>
      </c>
      <c r="K227" s="452"/>
      <c r="L227" s="256"/>
      <c r="M227" s="256"/>
      <c r="N227" s="257"/>
      <c r="O227" s="256"/>
    </row>
    <row r="228" spans="1:15" ht="15.75" x14ac:dyDescent="0.25">
      <c r="A228" s="330" t="s">
        <v>451</v>
      </c>
      <c r="B228" s="330">
        <v>5</v>
      </c>
      <c r="C228" s="166">
        <v>5</v>
      </c>
      <c r="D228" s="451"/>
      <c r="E228" s="256"/>
      <c r="F228" s="343"/>
      <c r="G228" s="256"/>
      <c r="H228" s="452">
        <v>5</v>
      </c>
      <c r="I228" s="256">
        <v>1</v>
      </c>
      <c r="J228" s="256">
        <v>4</v>
      </c>
      <c r="K228" s="452"/>
      <c r="L228" s="256"/>
      <c r="M228" s="256"/>
      <c r="N228" s="257"/>
      <c r="O228" s="256"/>
    </row>
    <row r="229" spans="1:15" ht="15.75" x14ac:dyDescent="0.25">
      <c r="A229" s="330" t="s">
        <v>452</v>
      </c>
      <c r="B229" s="330">
        <v>1</v>
      </c>
      <c r="C229" s="166">
        <v>1</v>
      </c>
      <c r="D229" s="451"/>
      <c r="E229" s="256"/>
      <c r="F229" s="343"/>
      <c r="G229" s="256"/>
      <c r="H229" s="452">
        <v>1</v>
      </c>
      <c r="I229" s="256"/>
      <c r="J229" s="256">
        <v>1</v>
      </c>
      <c r="K229" s="452"/>
      <c r="L229" s="256"/>
      <c r="M229" s="256"/>
      <c r="N229" s="257"/>
      <c r="O229" s="256"/>
    </row>
    <row r="230" spans="1:15" ht="15.75" x14ac:dyDescent="0.25">
      <c r="A230" s="330" t="s">
        <v>453</v>
      </c>
      <c r="B230" s="330">
        <v>8</v>
      </c>
      <c r="C230" s="166">
        <v>2</v>
      </c>
      <c r="D230" s="451">
        <v>6</v>
      </c>
      <c r="E230" s="256"/>
      <c r="F230" s="343"/>
      <c r="G230" s="256"/>
      <c r="H230" s="452">
        <v>2</v>
      </c>
      <c r="I230" s="256"/>
      <c r="J230" s="256">
        <v>2</v>
      </c>
      <c r="K230" s="452"/>
      <c r="L230" s="256"/>
      <c r="M230" s="256"/>
      <c r="N230" s="257"/>
      <c r="O230" s="256"/>
    </row>
    <row r="231" spans="1:15" ht="15.75" x14ac:dyDescent="0.25">
      <c r="A231" s="330" t="s">
        <v>454</v>
      </c>
      <c r="B231" s="330">
        <v>11</v>
      </c>
      <c r="C231" s="166">
        <v>1</v>
      </c>
      <c r="D231" s="451">
        <v>10</v>
      </c>
      <c r="E231" s="256"/>
      <c r="F231" s="343"/>
      <c r="G231" s="256"/>
      <c r="H231" s="452">
        <v>1</v>
      </c>
      <c r="I231" s="256"/>
      <c r="J231" s="256">
        <v>1</v>
      </c>
      <c r="K231" s="452"/>
      <c r="L231" s="256"/>
      <c r="M231" s="256"/>
      <c r="N231" s="257"/>
      <c r="O231" s="256"/>
    </row>
    <row r="232" spans="1:15" ht="15.75" x14ac:dyDescent="0.25">
      <c r="A232" s="330" t="s">
        <v>455</v>
      </c>
      <c r="B232" s="330">
        <v>3</v>
      </c>
      <c r="C232" s="166">
        <v>3</v>
      </c>
      <c r="D232" s="451"/>
      <c r="E232" s="256"/>
      <c r="F232" s="343"/>
      <c r="G232" s="256"/>
      <c r="H232" s="452">
        <v>3</v>
      </c>
      <c r="I232" s="256"/>
      <c r="J232" s="256">
        <v>3</v>
      </c>
      <c r="K232" s="452"/>
      <c r="L232" s="256"/>
      <c r="M232" s="256"/>
      <c r="N232" s="257"/>
      <c r="O232" s="256"/>
    </row>
    <row r="233" spans="1:15" ht="15.75" x14ac:dyDescent="0.25">
      <c r="A233" s="330" t="s">
        <v>456</v>
      </c>
      <c r="B233" s="330">
        <v>1</v>
      </c>
      <c r="C233" s="166">
        <v>1</v>
      </c>
      <c r="D233" s="451"/>
      <c r="E233" s="256"/>
      <c r="F233" s="343"/>
      <c r="G233" s="256"/>
      <c r="H233" s="452">
        <v>1</v>
      </c>
      <c r="I233" s="256"/>
      <c r="J233" s="256">
        <v>1</v>
      </c>
      <c r="K233" s="452"/>
      <c r="L233" s="256"/>
      <c r="M233" s="256"/>
      <c r="N233" s="257"/>
      <c r="O233" s="256"/>
    </row>
    <row r="234" spans="1:15" ht="15.75" x14ac:dyDescent="0.25">
      <c r="A234" s="330" t="s">
        <v>457</v>
      </c>
      <c r="B234" s="330">
        <v>6</v>
      </c>
      <c r="C234" s="166">
        <v>6</v>
      </c>
      <c r="D234" s="451"/>
      <c r="E234" s="256"/>
      <c r="F234" s="343"/>
      <c r="G234" s="256"/>
      <c r="H234" s="452">
        <v>6</v>
      </c>
      <c r="I234" s="256"/>
      <c r="J234" s="256">
        <v>6</v>
      </c>
      <c r="K234" s="452"/>
      <c r="L234" s="256"/>
      <c r="M234" s="256"/>
      <c r="N234" s="257"/>
      <c r="O234" s="256"/>
    </row>
    <row r="235" spans="1:15" ht="15.75" x14ac:dyDescent="0.25">
      <c r="A235" s="330" t="s">
        <v>458</v>
      </c>
      <c r="B235" s="330">
        <v>1</v>
      </c>
      <c r="C235" s="166">
        <v>1</v>
      </c>
      <c r="D235" s="451"/>
      <c r="E235" s="256"/>
      <c r="F235" s="343"/>
      <c r="G235" s="256"/>
      <c r="H235" s="452">
        <v>1</v>
      </c>
      <c r="I235" s="256"/>
      <c r="J235" s="256">
        <v>1</v>
      </c>
      <c r="K235" s="452"/>
      <c r="L235" s="256"/>
      <c r="M235" s="256"/>
      <c r="N235" s="257"/>
      <c r="O235" s="256"/>
    </row>
    <row r="236" spans="1:15" ht="15.75" x14ac:dyDescent="0.25">
      <c r="A236" s="330" t="s">
        <v>459</v>
      </c>
      <c r="B236" s="330">
        <v>8</v>
      </c>
      <c r="C236" s="166">
        <v>3</v>
      </c>
      <c r="D236" s="451">
        <v>5</v>
      </c>
      <c r="E236" s="256"/>
      <c r="F236" s="343"/>
      <c r="G236" s="256"/>
      <c r="H236" s="452">
        <v>2</v>
      </c>
      <c r="I236" s="256"/>
      <c r="J236" s="256">
        <v>2</v>
      </c>
      <c r="K236" s="452"/>
      <c r="L236" s="256"/>
      <c r="M236" s="256"/>
      <c r="N236" s="257">
        <v>1</v>
      </c>
      <c r="O236" s="256"/>
    </row>
    <row r="237" spans="1:15" ht="15.75" x14ac:dyDescent="0.25">
      <c r="A237" s="330" t="s">
        <v>460</v>
      </c>
      <c r="B237" s="330">
        <v>6</v>
      </c>
      <c r="C237" s="166">
        <v>2</v>
      </c>
      <c r="D237" s="451">
        <v>4</v>
      </c>
      <c r="E237" s="256"/>
      <c r="F237" s="343"/>
      <c r="G237" s="256"/>
      <c r="H237" s="452">
        <v>2</v>
      </c>
      <c r="I237" s="256"/>
      <c r="J237" s="256">
        <v>2</v>
      </c>
      <c r="K237" s="452"/>
      <c r="L237" s="256"/>
      <c r="M237" s="256"/>
      <c r="N237" s="257"/>
      <c r="O237" s="256"/>
    </row>
    <row r="238" spans="1:15" ht="15.75" x14ac:dyDescent="0.25">
      <c r="A238" s="330" t="s">
        <v>461</v>
      </c>
      <c r="B238" s="330">
        <v>6</v>
      </c>
      <c r="C238" s="166">
        <v>1</v>
      </c>
      <c r="D238" s="451">
        <v>5</v>
      </c>
      <c r="E238" s="256"/>
      <c r="F238" s="343"/>
      <c r="G238" s="256"/>
      <c r="H238" s="452">
        <v>1</v>
      </c>
      <c r="I238" s="256"/>
      <c r="J238" s="256">
        <v>1</v>
      </c>
      <c r="K238" s="452"/>
      <c r="L238" s="256"/>
      <c r="M238" s="256"/>
      <c r="N238" s="257"/>
      <c r="O238" s="256"/>
    </row>
    <row r="239" spans="1:15" ht="15.75" x14ac:dyDescent="0.25">
      <c r="A239" s="330" t="s">
        <v>462</v>
      </c>
      <c r="B239" s="330">
        <v>7</v>
      </c>
      <c r="C239" s="166">
        <v>7</v>
      </c>
      <c r="D239" s="451"/>
      <c r="E239" s="256"/>
      <c r="F239" s="343"/>
      <c r="G239" s="256"/>
      <c r="H239" s="452">
        <v>6</v>
      </c>
      <c r="I239" s="256"/>
      <c r="J239" s="256">
        <v>6</v>
      </c>
      <c r="K239" s="452"/>
      <c r="L239" s="256"/>
      <c r="M239" s="256"/>
      <c r="N239" s="257">
        <v>1</v>
      </c>
      <c r="O239" s="256"/>
    </row>
    <row r="240" spans="1:15" ht="15.75" x14ac:dyDescent="0.25">
      <c r="A240" s="330" t="s">
        <v>463</v>
      </c>
      <c r="B240" s="330">
        <v>5</v>
      </c>
      <c r="C240" s="166">
        <v>1</v>
      </c>
      <c r="D240" s="451">
        <v>4</v>
      </c>
      <c r="E240" s="256"/>
      <c r="F240" s="343"/>
      <c r="G240" s="256"/>
      <c r="H240" s="452">
        <v>1</v>
      </c>
      <c r="I240" s="256">
        <v>1</v>
      </c>
      <c r="J240" s="256"/>
      <c r="K240" s="452"/>
      <c r="L240" s="256"/>
      <c r="M240" s="256"/>
      <c r="N240" s="257"/>
      <c r="O240" s="256"/>
    </row>
    <row r="241" spans="1:15" ht="15.75" x14ac:dyDescent="0.25">
      <c r="A241" s="330" t="s">
        <v>464</v>
      </c>
      <c r="B241" s="330">
        <v>36</v>
      </c>
      <c r="C241" s="166">
        <v>4</v>
      </c>
      <c r="D241" s="451">
        <v>32</v>
      </c>
      <c r="E241" s="256"/>
      <c r="F241" s="343"/>
      <c r="G241" s="256"/>
      <c r="H241" s="452">
        <v>3</v>
      </c>
      <c r="I241" s="256">
        <v>2</v>
      </c>
      <c r="J241" s="256">
        <v>1</v>
      </c>
      <c r="K241" s="452">
        <v>1</v>
      </c>
      <c r="L241" s="256"/>
      <c r="M241" s="256">
        <v>1</v>
      </c>
      <c r="N241" s="257"/>
      <c r="O241" s="256"/>
    </row>
    <row r="242" spans="1:15" ht="15.75" x14ac:dyDescent="0.25">
      <c r="A242" s="330" t="s">
        <v>465</v>
      </c>
      <c r="B242" s="330">
        <v>19</v>
      </c>
      <c r="C242" s="166">
        <v>1</v>
      </c>
      <c r="D242" s="451">
        <v>18</v>
      </c>
      <c r="E242" s="256"/>
      <c r="F242" s="343"/>
      <c r="G242" s="256"/>
      <c r="H242" s="452"/>
      <c r="I242" s="256"/>
      <c r="J242" s="256"/>
      <c r="K242" s="452"/>
      <c r="L242" s="256"/>
      <c r="M242" s="256"/>
      <c r="N242" s="257">
        <v>1</v>
      </c>
      <c r="O242" s="256"/>
    </row>
    <row r="243" spans="1:15" ht="15.75" x14ac:dyDescent="0.25">
      <c r="A243" s="330" t="s">
        <v>466</v>
      </c>
      <c r="B243" s="330">
        <v>33</v>
      </c>
      <c r="C243" s="166">
        <v>1</v>
      </c>
      <c r="D243" s="451">
        <v>32</v>
      </c>
      <c r="E243" s="256"/>
      <c r="F243" s="343"/>
      <c r="G243" s="256"/>
      <c r="H243" s="452">
        <v>1</v>
      </c>
      <c r="I243" s="256"/>
      <c r="J243" s="256">
        <v>1</v>
      </c>
      <c r="K243" s="452"/>
      <c r="L243" s="256"/>
      <c r="M243" s="256"/>
      <c r="N243" s="257"/>
      <c r="O243" s="256"/>
    </row>
    <row r="244" spans="1:15" ht="15.75" x14ac:dyDescent="0.25">
      <c r="A244" s="330" t="s">
        <v>467</v>
      </c>
      <c r="B244" s="330">
        <v>42</v>
      </c>
      <c r="C244" s="166">
        <v>19</v>
      </c>
      <c r="D244" s="451">
        <v>23</v>
      </c>
      <c r="E244" s="256">
        <v>2</v>
      </c>
      <c r="F244" s="343">
        <v>2</v>
      </c>
      <c r="G244" s="256">
        <v>2</v>
      </c>
      <c r="H244" s="452">
        <v>8</v>
      </c>
      <c r="I244" s="256"/>
      <c r="J244" s="256">
        <v>8</v>
      </c>
      <c r="K244" s="452">
        <v>5</v>
      </c>
      <c r="L244" s="256">
        <v>4</v>
      </c>
      <c r="M244" s="256">
        <v>1</v>
      </c>
      <c r="N244" s="257"/>
      <c r="O244" s="256"/>
    </row>
    <row r="245" spans="1:15" ht="15.75" x14ac:dyDescent="0.25">
      <c r="A245" s="330" t="s">
        <v>468</v>
      </c>
      <c r="B245" s="330">
        <v>29</v>
      </c>
      <c r="C245" s="166">
        <v>9</v>
      </c>
      <c r="D245" s="451">
        <v>20</v>
      </c>
      <c r="E245" s="256"/>
      <c r="F245" s="343"/>
      <c r="G245" s="256"/>
      <c r="H245" s="452">
        <v>7</v>
      </c>
      <c r="I245" s="256">
        <v>1</v>
      </c>
      <c r="J245" s="256">
        <v>6</v>
      </c>
      <c r="K245" s="452">
        <v>2</v>
      </c>
      <c r="L245" s="256">
        <v>1</v>
      </c>
      <c r="M245" s="256">
        <v>1</v>
      </c>
      <c r="N245" s="257"/>
      <c r="O245" s="256"/>
    </row>
    <row r="246" spans="1:15" ht="15.75" x14ac:dyDescent="0.25">
      <c r="A246" s="330" t="s">
        <v>469</v>
      </c>
      <c r="B246" s="330">
        <v>12</v>
      </c>
      <c r="C246" s="166">
        <v>9</v>
      </c>
      <c r="D246" s="451">
        <v>3</v>
      </c>
      <c r="E246" s="256"/>
      <c r="F246" s="343"/>
      <c r="G246" s="256"/>
      <c r="H246" s="452">
        <v>7</v>
      </c>
      <c r="I246" s="256">
        <v>2</v>
      </c>
      <c r="J246" s="256">
        <v>5</v>
      </c>
      <c r="K246" s="452">
        <v>2</v>
      </c>
      <c r="L246" s="256">
        <v>2</v>
      </c>
      <c r="M246" s="256"/>
      <c r="N246" s="257"/>
      <c r="O246" s="256"/>
    </row>
    <row r="247" spans="1:15" ht="15.75" x14ac:dyDescent="0.25">
      <c r="A247" s="330" t="s">
        <v>470</v>
      </c>
      <c r="B247" s="330">
        <v>23</v>
      </c>
      <c r="C247" s="166">
        <v>11</v>
      </c>
      <c r="D247" s="451">
        <v>12</v>
      </c>
      <c r="E247" s="256">
        <v>1</v>
      </c>
      <c r="F247" s="343"/>
      <c r="G247" s="256"/>
      <c r="H247" s="452">
        <v>8</v>
      </c>
      <c r="I247" s="256"/>
      <c r="J247" s="256">
        <v>8</v>
      </c>
      <c r="K247" s="452">
        <v>1</v>
      </c>
      <c r="L247" s="256"/>
      <c r="M247" s="256">
        <v>1</v>
      </c>
      <c r="N247" s="257">
        <v>1</v>
      </c>
      <c r="O247" s="256"/>
    </row>
    <row r="248" spans="1:15" ht="15.75" x14ac:dyDescent="0.25">
      <c r="A248" s="330" t="s">
        <v>471</v>
      </c>
      <c r="B248" s="330">
        <v>11</v>
      </c>
      <c r="C248" s="166">
        <v>8</v>
      </c>
      <c r="D248" s="451">
        <v>3</v>
      </c>
      <c r="E248" s="256">
        <v>1</v>
      </c>
      <c r="F248" s="343"/>
      <c r="G248" s="256"/>
      <c r="H248" s="452">
        <v>7</v>
      </c>
      <c r="I248" s="256">
        <v>3</v>
      </c>
      <c r="J248" s="256">
        <v>4</v>
      </c>
      <c r="K248" s="452"/>
      <c r="L248" s="256"/>
      <c r="M248" s="256"/>
      <c r="N248" s="257"/>
      <c r="O248" s="256"/>
    </row>
    <row r="249" spans="1:15" ht="15.75" x14ac:dyDescent="0.25">
      <c r="A249" s="330" t="s">
        <v>472</v>
      </c>
      <c r="B249" s="330">
        <v>15</v>
      </c>
      <c r="C249" s="166">
        <v>1</v>
      </c>
      <c r="D249" s="451">
        <v>14</v>
      </c>
      <c r="E249" s="256"/>
      <c r="F249" s="343"/>
      <c r="G249" s="256"/>
      <c r="H249" s="452">
        <v>1</v>
      </c>
      <c r="I249" s="256"/>
      <c r="J249" s="256">
        <v>1</v>
      </c>
      <c r="K249" s="452"/>
      <c r="L249" s="256"/>
      <c r="M249" s="256"/>
      <c r="N249" s="257"/>
      <c r="O249" s="256"/>
    </row>
    <row r="250" spans="1:15" ht="15.75" x14ac:dyDescent="0.25">
      <c r="A250" s="330" t="s">
        <v>473</v>
      </c>
      <c r="B250" s="330">
        <v>37</v>
      </c>
      <c r="C250" s="166">
        <v>3</v>
      </c>
      <c r="D250" s="451">
        <v>34</v>
      </c>
      <c r="E250" s="256"/>
      <c r="F250" s="343"/>
      <c r="G250" s="256"/>
      <c r="H250" s="452">
        <v>2</v>
      </c>
      <c r="I250" s="256"/>
      <c r="J250" s="256">
        <v>2</v>
      </c>
      <c r="K250" s="452">
        <v>1</v>
      </c>
      <c r="L250" s="256">
        <v>1</v>
      </c>
      <c r="M250" s="256"/>
      <c r="N250" s="257"/>
      <c r="O250" s="256"/>
    </row>
    <row r="251" spans="1:15" ht="15.75" x14ac:dyDescent="0.25">
      <c r="A251" s="330" t="s">
        <v>474</v>
      </c>
      <c r="B251" s="330">
        <v>12</v>
      </c>
      <c r="C251" s="166">
        <v>1</v>
      </c>
      <c r="D251" s="451">
        <v>11</v>
      </c>
      <c r="E251" s="256"/>
      <c r="F251" s="343"/>
      <c r="G251" s="256"/>
      <c r="H251" s="452">
        <v>1</v>
      </c>
      <c r="I251" s="256"/>
      <c r="J251" s="256">
        <v>1</v>
      </c>
      <c r="K251" s="452"/>
      <c r="L251" s="256"/>
      <c r="M251" s="256"/>
      <c r="N251" s="257"/>
      <c r="O251" s="256"/>
    </row>
    <row r="252" spans="1:15" ht="15.75" x14ac:dyDescent="0.25">
      <c r="A252" s="330" t="s">
        <v>475</v>
      </c>
      <c r="B252" s="330">
        <v>5</v>
      </c>
      <c r="C252" s="166">
        <v>1</v>
      </c>
      <c r="D252" s="451">
        <v>4</v>
      </c>
      <c r="E252" s="256"/>
      <c r="F252" s="343"/>
      <c r="G252" s="256"/>
      <c r="H252" s="452">
        <v>1</v>
      </c>
      <c r="I252" s="256"/>
      <c r="J252" s="256">
        <v>1</v>
      </c>
      <c r="K252" s="452"/>
      <c r="L252" s="256"/>
      <c r="M252" s="256"/>
      <c r="N252" s="257"/>
      <c r="O252" s="256"/>
    </row>
    <row r="253" spans="1:15" ht="15.75" x14ac:dyDescent="0.25">
      <c r="A253" s="330" t="s">
        <v>476</v>
      </c>
      <c r="B253" s="330">
        <v>17</v>
      </c>
      <c r="C253" s="166">
        <v>7</v>
      </c>
      <c r="D253" s="451">
        <v>10</v>
      </c>
      <c r="E253" s="256">
        <v>1</v>
      </c>
      <c r="F253" s="343"/>
      <c r="G253" s="256"/>
      <c r="H253" s="452">
        <v>6</v>
      </c>
      <c r="I253" s="256">
        <v>1</v>
      </c>
      <c r="J253" s="256">
        <v>5</v>
      </c>
      <c r="K253" s="452"/>
      <c r="L253" s="256"/>
      <c r="M253" s="256"/>
      <c r="N253" s="257"/>
      <c r="O253" s="256"/>
    </row>
    <row r="254" spans="1:15" ht="15.75" x14ac:dyDescent="0.25">
      <c r="A254" s="330" t="s">
        <v>477</v>
      </c>
      <c r="B254" s="330">
        <v>24</v>
      </c>
      <c r="C254" s="166">
        <v>5</v>
      </c>
      <c r="D254" s="451">
        <v>19</v>
      </c>
      <c r="E254" s="256"/>
      <c r="F254" s="343"/>
      <c r="G254" s="256"/>
      <c r="H254" s="452">
        <v>5</v>
      </c>
      <c r="I254" s="256"/>
      <c r="J254" s="256">
        <v>5</v>
      </c>
      <c r="K254" s="452"/>
      <c r="L254" s="256"/>
      <c r="M254" s="256"/>
      <c r="N254" s="257"/>
      <c r="O254" s="256"/>
    </row>
    <row r="255" spans="1:15" ht="15.75" x14ac:dyDescent="0.25">
      <c r="A255" s="330" t="s">
        <v>478</v>
      </c>
      <c r="B255" s="330">
        <v>18</v>
      </c>
      <c r="C255" s="166">
        <v>3</v>
      </c>
      <c r="D255" s="451">
        <v>15</v>
      </c>
      <c r="E255" s="256"/>
      <c r="F255" s="343"/>
      <c r="G255" s="256"/>
      <c r="H255" s="452">
        <v>2</v>
      </c>
      <c r="I255" s="256"/>
      <c r="J255" s="256">
        <v>2</v>
      </c>
      <c r="K255" s="452">
        <v>1</v>
      </c>
      <c r="L255" s="256">
        <v>1</v>
      </c>
      <c r="M255" s="256"/>
      <c r="N255" s="257"/>
      <c r="O255" s="256"/>
    </row>
    <row r="256" spans="1:15" ht="15.75" x14ac:dyDescent="0.25">
      <c r="A256" s="330" t="s">
        <v>479</v>
      </c>
      <c r="B256" s="330">
        <v>13</v>
      </c>
      <c r="C256" s="166">
        <v>5</v>
      </c>
      <c r="D256" s="451">
        <v>8</v>
      </c>
      <c r="E256" s="256"/>
      <c r="F256" s="343"/>
      <c r="G256" s="256"/>
      <c r="H256" s="452">
        <v>4</v>
      </c>
      <c r="I256" s="256"/>
      <c r="J256" s="256">
        <v>4</v>
      </c>
      <c r="K256" s="452">
        <v>1</v>
      </c>
      <c r="L256" s="256"/>
      <c r="M256" s="256">
        <v>1</v>
      </c>
      <c r="N256" s="257"/>
      <c r="O256" s="256"/>
    </row>
    <row r="257" spans="1:15" ht="15.75" x14ac:dyDescent="0.25">
      <c r="A257" s="330" t="s">
        <v>480</v>
      </c>
      <c r="B257" s="330">
        <v>7</v>
      </c>
      <c r="C257" s="166">
        <v>6</v>
      </c>
      <c r="D257" s="451">
        <v>1</v>
      </c>
      <c r="E257" s="256"/>
      <c r="F257" s="343"/>
      <c r="G257" s="256"/>
      <c r="H257" s="452">
        <v>5</v>
      </c>
      <c r="I257" s="256">
        <v>1</v>
      </c>
      <c r="J257" s="256">
        <v>4</v>
      </c>
      <c r="K257" s="452">
        <v>1</v>
      </c>
      <c r="L257" s="256">
        <v>1</v>
      </c>
      <c r="M257" s="256"/>
      <c r="N257" s="257"/>
      <c r="O257" s="256"/>
    </row>
    <row r="258" spans="1:15" ht="15.75" x14ac:dyDescent="0.25">
      <c r="A258" s="330" t="s">
        <v>481</v>
      </c>
      <c r="B258" s="330">
        <v>19</v>
      </c>
      <c r="C258" s="166">
        <v>7</v>
      </c>
      <c r="D258" s="451">
        <v>12</v>
      </c>
      <c r="E258" s="256"/>
      <c r="F258" s="343"/>
      <c r="G258" s="256"/>
      <c r="H258" s="452">
        <v>5</v>
      </c>
      <c r="I258" s="256"/>
      <c r="J258" s="256">
        <v>5</v>
      </c>
      <c r="K258" s="452">
        <v>2</v>
      </c>
      <c r="L258" s="256">
        <v>1</v>
      </c>
      <c r="M258" s="256">
        <v>1</v>
      </c>
      <c r="N258" s="257"/>
      <c r="O258" s="256"/>
    </row>
    <row r="259" spans="1:15" ht="15.75" x14ac:dyDescent="0.25">
      <c r="A259" s="330" t="s">
        <v>482</v>
      </c>
      <c r="B259" s="330">
        <v>19</v>
      </c>
      <c r="C259" s="166">
        <v>3</v>
      </c>
      <c r="D259" s="451">
        <v>16</v>
      </c>
      <c r="E259" s="256"/>
      <c r="F259" s="343"/>
      <c r="G259" s="256"/>
      <c r="H259" s="452">
        <v>2</v>
      </c>
      <c r="I259" s="256">
        <v>1</v>
      </c>
      <c r="J259" s="256">
        <v>1</v>
      </c>
      <c r="K259" s="452">
        <v>1</v>
      </c>
      <c r="L259" s="256">
        <v>1</v>
      </c>
      <c r="M259" s="256"/>
      <c r="N259" s="257"/>
      <c r="O259" s="256"/>
    </row>
    <row r="260" spans="1:15" ht="15.75" x14ac:dyDescent="0.25">
      <c r="A260" s="330" t="s">
        <v>483</v>
      </c>
      <c r="B260" s="330">
        <v>12</v>
      </c>
      <c r="C260" s="166">
        <v>3</v>
      </c>
      <c r="D260" s="451">
        <v>9</v>
      </c>
      <c r="E260" s="256"/>
      <c r="F260" s="343"/>
      <c r="G260" s="256"/>
      <c r="H260" s="452">
        <v>2</v>
      </c>
      <c r="I260" s="256">
        <v>1</v>
      </c>
      <c r="J260" s="256">
        <v>1</v>
      </c>
      <c r="K260" s="452">
        <v>1</v>
      </c>
      <c r="L260" s="256">
        <v>1</v>
      </c>
      <c r="M260" s="256"/>
      <c r="N260" s="257"/>
      <c r="O260" s="256"/>
    </row>
    <row r="261" spans="1:15" ht="15.75" x14ac:dyDescent="0.25">
      <c r="A261" s="330" t="s">
        <v>484</v>
      </c>
      <c r="B261" s="330">
        <v>5</v>
      </c>
      <c r="C261" s="166">
        <v>4</v>
      </c>
      <c r="D261" s="451">
        <v>1</v>
      </c>
      <c r="E261" s="256">
        <v>1</v>
      </c>
      <c r="F261" s="343"/>
      <c r="G261" s="256"/>
      <c r="H261" s="452">
        <v>3</v>
      </c>
      <c r="I261" s="256">
        <v>1</v>
      </c>
      <c r="J261" s="256">
        <v>2</v>
      </c>
      <c r="K261" s="452"/>
      <c r="L261" s="256"/>
      <c r="M261" s="256"/>
      <c r="N261" s="257"/>
      <c r="O261" s="256"/>
    </row>
    <row r="262" spans="1:15" ht="15.75" x14ac:dyDescent="0.25">
      <c r="A262" s="330" t="s">
        <v>485</v>
      </c>
      <c r="B262" s="330">
        <v>12</v>
      </c>
      <c r="C262" s="166">
        <v>9</v>
      </c>
      <c r="D262" s="451">
        <v>3</v>
      </c>
      <c r="E262" s="256">
        <v>1</v>
      </c>
      <c r="F262" s="343"/>
      <c r="G262" s="256"/>
      <c r="H262" s="452">
        <v>7</v>
      </c>
      <c r="I262" s="256"/>
      <c r="J262" s="256">
        <v>7</v>
      </c>
      <c r="K262" s="452"/>
      <c r="L262" s="256"/>
      <c r="M262" s="256"/>
      <c r="N262" s="257">
        <v>1</v>
      </c>
      <c r="O262" s="256"/>
    </row>
    <row r="263" spans="1:15" ht="15.75" x14ac:dyDescent="0.25">
      <c r="A263" s="330" t="s">
        <v>486</v>
      </c>
      <c r="B263" s="330">
        <v>88</v>
      </c>
      <c r="C263" s="166">
        <v>6</v>
      </c>
      <c r="D263" s="451">
        <v>82</v>
      </c>
      <c r="E263" s="256"/>
      <c r="F263" s="343"/>
      <c r="G263" s="256"/>
      <c r="H263" s="452">
        <v>6</v>
      </c>
      <c r="I263" s="256"/>
      <c r="J263" s="256">
        <v>6</v>
      </c>
      <c r="K263" s="452"/>
      <c r="L263" s="256"/>
      <c r="M263" s="256"/>
      <c r="N263" s="257"/>
      <c r="O263" s="256"/>
    </row>
    <row r="264" spans="1:15" ht="15.75" x14ac:dyDescent="0.25">
      <c r="A264" s="330" t="s">
        <v>487</v>
      </c>
      <c r="B264" s="330">
        <v>15</v>
      </c>
      <c r="C264" s="166">
        <v>1</v>
      </c>
      <c r="D264" s="451">
        <v>14</v>
      </c>
      <c r="E264" s="256"/>
      <c r="F264" s="343"/>
      <c r="G264" s="256"/>
      <c r="H264" s="452">
        <v>1</v>
      </c>
      <c r="I264" s="256"/>
      <c r="J264" s="256">
        <v>1</v>
      </c>
      <c r="K264" s="452"/>
      <c r="L264" s="256"/>
      <c r="M264" s="256"/>
      <c r="N264" s="257"/>
      <c r="O264" s="256"/>
    </row>
    <row r="265" spans="1:15" ht="15.75" x14ac:dyDescent="0.25">
      <c r="A265" s="330" t="s">
        <v>488</v>
      </c>
      <c r="B265" s="330">
        <v>10</v>
      </c>
      <c r="C265" s="166">
        <v>1</v>
      </c>
      <c r="D265" s="451">
        <v>9</v>
      </c>
      <c r="E265" s="256"/>
      <c r="F265" s="343"/>
      <c r="G265" s="256"/>
      <c r="H265" s="452">
        <v>1</v>
      </c>
      <c r="I265" s="256"/>
      <c r="J265" s="256">
        <v>1</v>
      </c>
      <c r="K265" s="452"/>
      <c r="L265" s="256"/>
      <c r="M265" s="256"/>
      <c r="N265" s="257"/>
      <c r="O265" s="256"/>
    </row>
    <row r="266" spans="1:15" ht="15.75" x14ac:dyDescent="0.25">
      <c r="A266" s="330" t="s">
        <v>489</v>
      </c>
      <c r="B266" s="330">
        <v>34</v>
      </c>
      <c r="C266" s="166">
        <v>20</v>
      </c>
      <c r="D266" s="451">
        <v>14</v>
      </c>
      <c r="E266" s="256">
        <v>1</v>
      </c>
      <c r="F266" s="343"/>
      <c r="G266" s="256"/>
      <c r="H266" s="452">
        <v>13</v>
      </c>
      <c r="I266" s="256"/>
      <c r="J266" s="256">
        <v>13</v>
      </c>
      <c r="K266" s="452">
        <v>6</v>
      </c>
      <c r="L266" s="256">
        <v>5</v>
      </c>
      <c r="M266" s="256">
        <v>1</v>
      </c>
      <c r="N266" s="257"/>
      <c r="O266" s="256"/>
    </row>
    <row r="267" spans="1:15" ht="15.75" x14ac:dyDescent="0.25">
      <c r="A267" s="330" t="s">
        <v>490</v>
      </c>
      <c r="B267" s="330">
        <v>21</v>
      </c>
      <c r="C267" s="166">
        <v>6</v>
      </c>
      <c r="D267" s="451">
        <v>15</v>
      </c>
      <c r="E267" s="256"/>
      <c r="F267" s="343"/>
      <c r="G267" s="256"/>
      <c r="H267" s="452">
        <v>5</v>
      </c>
      <c r="I267" s="256"/>
      <c r="J267" s="256">
        <v>5</v>
      </c>
      <c r="K267" s="452">
        <v>1</v>
      </c>
      <c r="L267" s="256">
        <v>1</v>
      </c>
      <c r="M267" s="256"/>
      <c r="N267" s="257"/>
      <c r="O267" s="256"/>
    </row>
    <row r="268" spans="1:15" ht="15.75" x14ac:dyDescent="0.25">
      <c r="A268" s="330" t="s">
        <v>491</v>
      </c>
      <c r="B268" s="330">
        <v>23</v>
      </c>
      <c r="C268" s="166">
        <v>1</v>
      </c>
      <c r="D268" s="451">
        <v>22</v>
      </c>
      <c r="E268" s="256"/>
      <c r="F268" s="343"/>
      <c r="G268" s="256"/>
      <c r="H268" s="452">
        <v>1</v>
      </c>
      <c r="I268" s="256"/>
      <c r="J268" s="256">
        <v>1</v>
      </c>
      <c r="K268" s="452"/>
      <c r="L268" s="256"/>
      <c r="M268" s="256"/>
      <c r="N268" s="257"/>
      <c r="O268" s="256"/>
    </row>
    <row r="269" spans="1:15" ht="15.75" x14ac:dyDescent="0.25">
      <c r="A269" s="330" t="s">
        <v>492</v>
      </c>
      <c r="B269" s="330">
        <v>15</v>
      </c>
      <c r="C269" s="166">
        <v>5</v>
      </c>
      <c r="D269" s="451">
        <v>10</v>
      </c>
      <c r="E269" s="256"/>
      <c r="F269" s="343"/>
      <c r="G269" s="256"/>
      <c r="H269" s="452">
        <v>5</v>
      </c>
      <c r="I269" s="256"/>
      <c r="J269" s="256">
        <v>5</v>
      </c>
      <c r="K269" s="452"/>
      <c r="L269" s="256"/>
      <c r="M269" s="256"/>
      <c r="N269" s="257"/>
      <c r="O269" s="256"/>
    </row>
    <row r="270" spans="1:15" ht="15.75" x14ac:dyDescent="0.25">
      <c r="A270" s="330" t="s">
        <v>493</v>
      </c>
      <c r="B270" s="330">
        <v>37</v>
      </c>
      <c r="C270" s="166">
        <v>19</v>
      </c>
      <c r="D270" s="451">
        <v>18</v>
      </c>
      <c r="E270" s="256">
        <v>1</v>
      </c>
      <c r="F270" s="343">
        <v>2</v>
      </c>
      <c r="G270" s="256"/>
      <c r="H270" s="452">
        <v>12</v>
      </c>
      <c r="I270" s="256">
        <v>3</v>
      </c>
      <c r="J270" s="256">
        <v>9</v>
      </c>
      <c r="K270" s="452">
        <v>4</v>
      </c>
      <c r="L270" s="256">
        <v>2</v>
      </c>
      <c r="M270" s="256">
        <v>2</v>
      </c>
      <c r="N270" s="257"/>
      <c r="O270" s="256"/>
    </row>
    <row r="271" spans="1:15" ht="15.75" x14ac:dyDescent="0.25">
      <c r="A271" s="330" t="s">
        <v>494</v>
      </c>
      <c r="B271" s="330">
        <v>24</v>
      </c>
      <c r="C271" s="166">
        <v>15</v>
      </c>
      <c r="D271" s="451">
        <v>9</v>
      </c>
      <c r="E271" s="256"/>
      <c r="F271" s="343">
        <v>2</v>
      </c>
      <c r="G271" s="256"/>
      <c r="H271" s="452">
        <v>9</v>
      </c>
      <c r="I271" s="256"/>
      <c r="J271" s="256">
        <v>9</v>
      </c>
      <c r="K271" s="452">
        <v>4</v>
      </c>
      <c r="L271" s="256">
        <v>4</v>
      </c>
      <c r="M271" s="256"/>
      <c r="N271" s="257"/>
      <c r="O271" s="256"/>
    </row>
    <row r="272" spans="1:15" ht="15.75" x14ac:dyDescent="0.25">
      <c r="A272" s="330" t="s">
        <v>495</v>
      </c>
      <c r="B272" s="330">
        <v>12</v>
      </c>
      <c r="C272" s="166">
        <v>8</v>
      </c>
      <c r="D272" s="451">
        <v>4</v>
      </c>
      <c r="E272" s="256"/>
      <c r="F272" s="343"/>
      <c r="G272" s="256"/>
      <c r="H272" s="452">
        <v>7</v>
      </c>
      <c r="I272" s="256">
        <v>1</v>
      </c>
      <c r="J272" s="256">
        <v>6</v>
      </c>
      <c r="K272" s="452">
        <v>1</v>
      </c>
      <c r="L272" s="256">
        <v>1</v>
      </c>
      <c r="M272" s="256"/>
      <c r="N272" s="257"/>
      <c r="O272" s="256"/>
    </row>
    <row r="273" spans="1:15" ht="15.75" x14ac:dyDescent="0.25">
      <c r="A273" s="330" t="s">
        <v>496</v>
      </c>
      <c r="B273" s="330">
        <v>11</v>
      </c>
      <c r="C273" s="166">
        <v>8</v>
      </c>
      <c r="D273" s="451">
        <v>3</v>
      </c>
      <c r="E273" s="256"/>
      <c r="F273" s="343"/>
      <c r="G273" s="256"/>
      <c r="H273" s="452">
        <v>7</v>
      </c>
      <c r="I273" s="256">
        <v>1</v>
      </c>
      <c r="J273" s="256">
        <v>6</v>
      </c>
      <c r="K273" s="452">
        <v>1</v>
      </c>
      <c r="L273" s="256">
        <v>1</v>
      </c>
      <c r="M273" s="256"/>
      <c r="N273" s="257"/>
      <c r="O273" s="256"/>
    </row>
    <row r="274" spans="1:15" ht="15.75" x14ac:dyDescent="0.25">
      <c r="A274" s="330" t="s">
        <v>497</v>
      </c>
      <c r="B274" s="330">
        <v>32</v>
      </c>
      <c r="C274" s="166">
        <v>11</v>
      </c>
      <c r="D274" s="451">
        <v>21</v>
      </c>
      <c r="E274" s="256"/>
      <c r="F274" s="343">
        <v>1</v>
      </c>
      <c r="G274" s="256">
        <v>1</v>
      </c>
      <c r="H274" s="452">
        <v>6</v>
      </c>
      <c r="I274" s="256">
        <v>1</v>
      </c>
      <c r="J274" s="256">
        <v>5</v>
      </c>
      <c r="K274" s="452"/>
      <c r="L274" s="256"/>
      <c r="M274" s="256"/>
      <c r="N274" s="257">
        <v>3</v>
      </c>
      <c r="O274" s="256"/>
    </row>
    <row r="275" spans="1:15" ht="15.75" x14ac:dyDescent="0.25">
      <c r="A275" s="330" t="s">
        <v>498</v>
      </c>
      <c r="B275" s="330">
        <v>18</v>
      </c>
      <c r="C275" s="166">
        <v>2</v>
      </c>
      <c r="D275" s="451">
        <v>16</v>
      </c>
      <c r="E275" s="256"/>
      <c r="F275" s="343"/>
      <c r="G275" s="256"/>
      <c r="H275" s="452">
        <v>1</v>
      </c>
      <c r="I275" s="256"/>
      <c r="J275" s="256">
        <v>1</v>
      </c>
      <c r="K275" s="452"/>
      <c r="L275" s="256"/>
      <c r="M275" s="256"/>
      <c r="N275" s="257">
        <v>1</v>
      </c>
      <c r="O275" s="256"/>
    </row>
    <row r="276" spans="1:15" ht="15.75" x14ac:dyDescent="0.25">
      <c r="A276" s="330" t="s">
        <v>499</v>
      </c>
      <c r="B276" s="330">
        <v>4</v>
      </c>
      <c r="C276" s="166">
        <v>1</v>
      </c>
      <c r="D276" s="451">
        <v>3</v>
      </c>
      <c r="E276" s="256"/>
      <c r="F276" s="343"/>
      <c r="G276" s="256"/>
      <c r="H276" s="452"/>
      <c r="I276" s="256"/>
      <c r="J276" s="256"/>
      <c r="K276" s="452"/>
      <c r="L276" s="256"/>
      <c r="M276" s="256"/>
      <c r="N276" s="257">
        <v>1</v>
      </c>
      <c r="O276" s="256"/>
    </row>
    <row r="277" spans="1:15" ht="15.75" x14ac:dyDescent="0.25">
      <c r="A277" s="330" t="s">
        <v>500</v>
      </c>
      <c r="B277" s="330">
        <v>22</v>
      </c>
      <c r="C277" s="166">
        <v>10</v>
      </c>
      <c r="D277" s="451">
        <v>12</v>
      </c>
      <c r="E277" s="256"/>
      <c r="F277" s="343"/>
      <c r="G277" s="256"/>
      <c r="H277" s="452">
        <v>8</v>
      </c>
      <c r="I277" s="256">
        <v>2</v>
      </c>
      <c r="J277" s="256">
        <v>6</v>
      </c>
      <c r="K277" s="452">
        <v>1</v>
      </c>
      <c r="L277" s="256">
        <v>1</v>
      </c>
      <c r="M277" s="256"/>
      <c r="N277" s="257">
        <v>1</v>
      </c>
      <c r="O277" s="256"/>
    </row>
    <row r="278" spans="1:15" ht="15.75" x14ac:dyDescent="0.25">
      <c r="A278" s="330" t="s">
        <v>501</v>
      </c>
      <c r="B278" s="330">
        <v>6</v>
      </c>
      <c r="C278" s="166">
        <v>6</v>
      </c>
      <c r="D278" s="451"/>
      <c r="E278" s="256"/>
      <c r="F278" s="343"/>
      <c r="G278" s="256">
        <v>1</v>
      </c>
      <c r="H278" s="452">
        <v>4</v>
      </c>
      <c r="I278" s="256">
        <v>1</v>
      </c>
      <c r="J278" s="256">
        <v>3</v>
      </c>
      <c r="K278" s="452">
        <v>1</v>
      </c>
      <c r="L278" s="256">
        <v>1</v>
      </c>
      <c r="M278" s="256"/>
      <c r="N278" s="257"/>
      <c r="O278" s="256"/>
    </row>
    <row r="279" spans="1:15" ht="15.75" x14ac:dyDescent="0.25">
      <c r="A279" s="330" t="s">
        <v>502</v>
      </c>
      <c r="B279" s="330">
        <v>3</v>
      </c>
      <c r="C279" s="166">
        <v>3</v>
      </c>
      <c r="D279" s="451"/>
      <c r="E279" s="256"/>
      <c r="F279" s="343"/>
      <c r="G279" s="256"/>
      <c r="H279" s="452">
        <v>3</v>
      </c>
      <c r="I279" s="256"/>
      <c r="J279" s="256">
        <v>3</v>
      </c>
      <c r="K279" s="452"/>
      <c r="L279" s="256"/>
      <c r="M279" s="256"/>
      <c r="N279" s="257"/>
      <c r="O279" s="256"/>
    </row>
    <row r="280" spans="1:15" ht="15.75" x14ac:dyDescent="0.25">
      <c r="A280" s="330" t="s">
        <v>503</v>
      </c>
      <c r="B280" s="330">
        <v>14</v>
      </c>
      <c r="C280" s="166">
        <v>14</v>
      </c>
      <c r="D280" s="451"/>
      <c r="E280" s="256"/>
      <c r="F280" s="343"/>
      <c r="G280" s="256"/>
      <c r="H280" s="452">
        <v>14</v>
      </c>
      <c r="I280" s="256"/>
      <c r="J280" s="256">
        <v>14</v>
      </c>
      <c r="K280" s="452"/>
      <c r="L280" s="256"/>
      <c r="M280" s="256"/>
      <c r="N280" s="257"/>
      <c r="O280" s="256"/>
    </row>
    <row r="281" spans="1:15" ht="15.75" x14ac:dyDescent="0.25">
      <c r="A281" s="330" t="s">
        <v>504</v>
      </c>
      <c r="B281" s="330">
        <v>3</v>
      </c>
      <c r="C281" s="166">
        <v>1</v>
      </c>
      <c r="D281" s="451">
        <v>2</v>
      </c>
      <c r="E281" s="256"/>
      <c r="F281" s="343"/>
      <c r="G281" s="256"/>
      <c r="H281" s="452">
        <v>1</v>
      </c>
      <c r="I281" s="256"/>
      <c r="J281" s="256">
        <v>1</v>
      </c>
      <c r="K281" s="452"/>
      <c r="L281" s="256"/>
      <c r="M281" s="256"/>
      <c r="N281" s="257"/>
      <c r="O281" s="256"/>
    </row>
    <row r="282" spans="1:15" ht="15.75" x14ac:dyDescent="0.25">
      <c r="A282" s="330" t="s">
        <v>505</v>
      </c>
      <c r="B282" s="330">
        <v>26</v>
      </c>
      <c r="C282" s="166">
        <v>1</v>
      </c>
      <c r="D282" s="451">
        <v>25</v>
      </c>
      <c r="E282" s="256"/>
      <c r="F282" s="343"/>
      <c r="G282" s="256"/>
      <c r="H282" s="452">
        <v>1</v>
      </c>
      <c r="I282" s="256"/>
      <c r="J282" s="256">
        <v>1</v>
      </c>
      <c r="K282" s="452"/>
      <c r="L282" s="256"/>
      <c r="M282" s="256"/>
      <c r="N282" s="257"/>
      <c r="O282" s="256"/>
    </row>
    <row r="283" spans="1:15" ht="15.75" x14ac:dyDescent="0.25">
      <c r="A283" s="330" t="s">
        <v>506</v>
      </c>
      <c r="B283" s="330">
        <v>6</v>
      </c>
      <c r="C283" s="166">
        <v>1</v>
      </c>
      <c r="D283" s="451">
        <v>5</v>
      </c>
      <c r="E283" s="256"/>
      <c r="F283" s="343"/>
      <c r="G283" s="256"/>
      <c r="H283" s="452">
        <v>1</v>
      </c>
      <c r="I283" s="256"/>
      <c r="J283" s="256">
        <v>1</v>
      </c>
      <c r="K283" s="452"/>
      <c r="L283" s="256"/>
      <c r="M283" s="256"/>
      <c r="N283" s="257"/>
      <c r="O283" s="256"/>
    </row>
    <row r="284" spans="1:15" ht="15.75" x14ac:dyDescent="0.25">
      <c r="A284" s="330" t="s">
        <v>507</v>
      </c>
      <c r="B284" s="330">
        <v>117</v>
      </c>
      <c r="C284" s="166">
        <v>2</v>
      </c>
      <c r="D284" s="451">
        <v>115</v>
      </c>
      <c r="E284" s="256">
        <v>1</v>
      </c>
      <c r="F284" s="343"/>
      <c r="G284" s="256"/>
      <c r="H284" s="452">
        <v>1</v>
      </c>
      <c r="I284" s="256"/>
      <c r="J284" s="256">
        <v>1</v>
      </c>
      <c r="K284" s="452"/>
      <c r="L284" s="256"/>
      <c r="M284" s="256"/>
      <c r="N284" s="257"/>
      <c r="O284" s="256"/>
    </row>
    <row r="285" spans="1:15" ht="15.75" x14ac:dyDescent="0.25">
      <c r="A285" s="330" t="s">
        <v>508</v>
      </c>
      <c r="B285" s="330">
        <v>75</v>
      </c>
      <c r="C285" s="166">
        <v>18</v>
      </c>
      <c r="D285" s="451">
        <v>57</v>
      </c>
      <c r="E285" s="256"/>
      <c r="F285" s="343"/>
      <c r="G285" s="256"/>
      <c r="H285" s="452">
        <v>11</v>
      </c>
      <c r="I285" s="256">
        <v>3</v>
      </c>
      <c r="J285" s="256">
        <v>8</v>
      </c>
      <c r="K285" s="452">
        <v>6</v>
      </c>
      <c r="L285" s="256">
        <v>4</v>
      </c>
      <c r="M285" s="256">
        <v>2</v>
      </c>
      <c r="N285" s="257">
        <v>1</v>
      </c>
      <c r="O285" s="256"/>
    </row>
    <row r="286" spans="1:15" ht="15.75" x14ac:dyDescent="0.25">
      <c r="A286" s="330" t="s">
        <v>509</v>
      </c>
      <c r="B286" s="330">
        <v>38</v>
      </c>
      <c r="C286" s="166">
        <v>8</v>
      </c>
      <c r="D286" s="451">
        <v>30</v>
      </c>
      <c r="E286" s="256"/>
      <c r="F286" s="343"/>
      <c r="G286" s="256"/>
      <c r="H286" s="452">
        <v>6</v>
      </c>
      <c r="I286" s="256">
        <v>1</v>
      </c>
      <c r="J286" s="256">
        <v>5</v>
      </c>
      <c r="K286" s="452">
        <v>1</v>
      </c>
      <c r="L286" s="256"/>
      <c r="M286" s="256">
        <v>1</v>
      </c>
      <c r="N286" s="257">
        <v>1</v>
      </c>
      <c r="O286" s="256"/>
    </row>
    <row r="287" spans="1:15" ht="15.75" x14ac:dyDescent="0.25">
      <c r="A287" s="330" t="s">
        <v>510</v>
      </c>
      <c r="B287" s="330">
        <v>51</v>
      </c>
      <c r="C287" s="166">
        <v>42</v>
      </c>
      <c r="D287" s="451">
        <v>9</v>
      </c>
      <c r="E287" s="256">
        <v>1</v>
      </c>
      <c r="F287" s="343">
        <v>1</v>
      </c>
      <c r="G287" s="256"/>
      <c r="H287" s="452">
        <v>22</v>
      </c>
      <c r="I287" s="256">
        <v>2</v>
      </c>
      <c r="J287" s="256">
        <v>20</v>
      </c>
      <c r="K287" s="452">
        <v>16</v>
      </c>
      <c r="L287" s="256">
        <v>16</v>
      </c>
      <c r="M287" s="256"/>
      <c r="N287" s="257">
        <v>2</v>
      </c>
      <c r="O287" s="256"/>
    </row>
    <row r="288" spans="1:15" ht="15.75" x14ac:dyDescent="0.25">
      <c r="A288" s="330" t="s">
        <v>511</v>
      </c>
      <c r="B288" s="330">
        <v>51</v>
      </c>
      <c r="C288" s="166">
        <v>27</v>
      </c>
      <c r="D288" s="451">
        <v>24</v>
      </c>
      <c r="E288" s="256"/>
      <c r="F288" s="343">
        <v>3</v>
      </c>
      <c r="G288" s="256"/>
      <c r="H288" s="452">
        <v>14</v>
      </c>
      <c r="I288" s="256"/>
      <c r="J288" s="256">
        <v>14</v>
      </c>
      <c r="K288" s="452">
        <v>8</v>
      </c>
      <c r="L288" s="256">
        <v>7</v>
      </c>
      <c r="M288" s="256">
        <v>1</v>
      </c>
      <c r="N288" s="257">
        <v>2</v>
      </c>
      <c r="O288" s="256"/>
    </row>
    <row r="289" spans="1:15" ht="15.75" x14ac:dyDescent="0.25">
      <c r="A289" s="330" t="s">
        <v>512</v>
      </c>
      <c r="B289" s="330">
        <v>19</v>
      </c>
      <c r="C289" s="166">
        <v>8</v>
      </c>
      <c r="D289" s="451">
        <v>11</v>
      </c>
      <c r="E289" s="256"/>
      <c r="F289" s="343"/>
      <c r="G289" s="256"/>
      <c r="H289" s="452">
        <v>5</v>
      </c>
      <c r="I289" s="256">
        <v>1</v>
      </c>
      <c r="J289" s="256">
        <v>4</v>
      </c>
      <c r="K289" s="452">
        <v>2</v>
      </c>
      <c r="L289" s="256"/>
      <c r="M289" s="256">
        <v>2</v>
      </c>
      <c r="N289" s="257">
        <v>1</v>
      </c>
      <c r="O289" s="256"/>
    </row>
    <row r="290" spans="1:15" ht="15.75" x14ac:dyDescent="0.25">
      <c r="A290" s="330" t="s">
        <v>513</v>
      </c>
      <c r="B290" s="330">
        <v>53</v>
      </c>
      <c r="C290" s="166">
        <v>6</v>
      </c>
      <c r="D290" s="451">
        <v>47</v>
      </c>
      <c r="E290" s="256"/>
      <c r="F290" s="343"/>
      <c r="G290" s="256"/>
      <c r="H290" s="452">
        <v>3</v>
      </c>
      <c r="I290" s="256"/>
      <c r="J290" s="256">
        <v>3</v>
      </c>
      <c r="K290" s="452">
        <v>3</v>
      </c>
      <c r="L290" s="256">
        <v>2</v>
      </c>
      <c r="M290" s="256">
        <v>1</v>
      </c>
      <c r="N290" s="257"/>
      <c r="O290" s="256"/>
    </row>
    <row r="291" spans="1:15" ht="15.75" x14ac:dyDescent="0.25">
      <c r="A291" s="330" t="s">
        <v>514</v>
      </c>
      <c r="B291" s="330">
        <v>42</v>
      </c>
      <c r="C291" s="166">
        <v>19</v>
      </c>
      <c r="D291" s="451">
        <v>23</v>
      </c>
      <c r="E291" s="256"/>
      <c r="F291" s="343"/>
      <c r="G291" s="256">
        <v>1</v>
      </c>
      <c r="H291" s="452">
        <v>12</v>
      </c>
      <c r="I291" s="256">
        <v>2</v>
      </c>
      <c r="J291" s="256">
        <v>10</v>
      </c>
      <c r="K291" s="452">
        <v>3</v>
      </c>
      <c r="L291" s="256">
        <v>2</v>
      </c>
      <c r="M291" s="256">
        <v>1</v>
      </c>
      <c r="N291" s="257">
        <v>3</v>
      </c>
      <c r="O291" s="256"/>
    </row>
    <row r="292" spans="1:15" ht="15.75" x14ac:dyDescent="0.25">
      <c r="A292" s="330" t="s">
        <v>515</v>
      </c>
      <c r="B292" s="330">
        <v>32</v>
      </c>
      <c r="C292" s="166">
        <v>14</v>
      </c>
      <c r="D292" s="451">
        <v>18</v>
      </c>
      <c r="E292" s="256"/>
      <c r="F292" s="343"/>
      <c r="G292" s="256"/>
      <c r="H292" s="452">
        <v>10</v>
      </c>
      <c r="I292" s="256">
        <v>2</v>
      </c>
      <c r="J292" s="256">
        <v>8</v>
      </c>
      <c r="K292" s="452">
        <v>4</v>
      </c>
      <c r="L292" s="256">
        <v>4</v>
      </c>
      <c r="M292" s="256"/>
      <c r="N292" s="257"/>
      <c r="O292" s="256"/>
    </row>
    <row r="293" spans="1:15" ht="15.75" x14ac:dyDescent="0.25">
      <c r="A293" s="330" t="s">
        <v>516</v>
      </c>
      <c r="B293" s="330">
        <v>30</v>
      </c>
      <c r="C293" s="166">
        <v>13</v>
      </c>
      <c r="D293" s="451">
        <v>17</v>
      </c>
      <c r="E293" s="256">
        <v>1</v>
      </c>
      <c r="F293" s="343"/>
      <c r="G293" s="256"/>
      <c r="H293" s="452">
        <v>9</v>
      </c>
      <c r="I293" s="256">
        <v>2</v>
      </c>
      <c r="J293" s="256">
        <v>7</v>
      </c>
      <c r="K293" s="452">
        <v>1</v>
      </c>
      <c r="L293" s="256">
        <v>1</v>
      </c>
      <c r="M293" s="256"/>
      <c r="N293" s="257">
        <v>2</v>
      </c>
      <c r="O293" s="256"/>
    </row>
    <row r="294" spans="1:15" ht="15.75" x14ac:dyDescent="0.25">
      <c r="A294" s="330" t="s">
        <v>517</v>
      </c>
      <c r="B294" s="330">
        <v>38</v>
      </c>
      <c r="C294" s="166">
        <v>9</v>
      </c>
      <c r="D294" s="451">
        <v>29</v>
      </c>
      <c r="E294" s="256"/>
      <c r="F294" s="343"/>
      <c r="G294" s="256"/>
      <c r="H294" s="452">
        <v>4</v>
      </c>
      <c r="I294" s="256">
        <v>2</v>
      </c>
      <c r="J294" s="256">
        <v>2</v>
      </c>
      <c r="K294" s="452">
        <v>3</v>
      </c>
      <c r="L294" s="256">
        <v>1</v>
      </c>
      <c r="M294" s="256">
        <v>2</v>
      </c>
      <c r="N294" s="257">
        <v>2</v>
      </c>
      <c r="O294" s="256"/>
    </row>
    <row r="295" spans="1:15" ht="15.75" x14ac:dyDescent="0.25">
      <c r="A295" s="330" t="s">
        <v>518</v>
      </c>
      <c r="B295" s="330">
        <v>49</v>
      </c>
      <c r="C295" s="166">
        <v>15</v>
      </c>
      <c r="D295" s="451">
        <v>34</v>
      </c>
      <c r="E295" s="256"/>
      <c r="F295" s="343">
        <v>2</v>
      </c>
      <c r="G295" s="256"/>
      <c r="H295" s="452">
        <v>9</v>
      </c>
      <c r="I295" s="256">
        <v>2</v>
      </c>
      <c r="J295" s="256">
        <v>7</v>
      </c>
      <c r="K295" s="452">
        <v>4</v>
      </c>
      <c r="L295" s="256">
        <v>3</v>
      </c>
      <c r="M295" s="256">
        <v>1</v>
      </c>
      <c r="N295" s="257"/>
      <c r="O295" s="256"/>
    </row>
    <row r="296" spans="1:15" ht="15.75" x14ac:dyDescent="0.25">
      <c r="A296" s="330" t="s">
        <v>519</v>
      </c>
      <c r="B296" s="330">
        <v>53</v>
      </c>
      <c r="C296" s="166">
        <v>15</v>
      </c>
      <c r="D296" s="451">
        <v>38</v>
      </c>
      <c r="E296" s="256">
        <v>1</v>
      </c>
      <c r="F296" s="343">
        <v>1</v>
      </c>
      <c r="G296" s="256"/>
      <c r="H296" s="452">
        <v>10</v>
      </c>
      <c r="I296" s="256">
        <v>2</v>
      </c>
      <c r="J296" s="256">
        <v>8</v>
      </c>
      <c r="K296" s="452">
        <v>3</v>
      </c>
      <c r="L296" s="256">
        <v>3</v>
      </c>
      <c r="M296" s="256"/>
      <c r="N296" s="257"/>
      <c r="O296" s="256"/>
    </row>
    <row r="297" spans="1:15" ht="15.75" x14ac:dyDescent="0.25">
      <c r="A297" s="330" t="s">
        <v>520</v>
      </c>
      <c r="B297" s="330">
        <v>11</v>
      </c>
      <c r="C297" s="166">
        <v>9</v>
      </c>
      <c r="D297" s="451">
        <v>2</v>
      </c>
      <c r="E297" s="256"/>
      <c r="F297" s="343"/>
      <c r="G297" s="256"/>
      <c r="H297" s="452">
        <v>6</v>
      </c>
      <c r="I297" s="256">
        <v>1</v>
      </c>
      <c r="J297" s="256">
        <v>5</v>
      </c>
      <c r="K297" s="452">
        <v>2</v>
      </c>
      <c r="L297" s="256">
        <v>2</v>
      </c>
      <c r="M297" s="256"/>
      <c r="N297" s="257">
        <v>1</v>
      </c>
      <c r="O297" s="256"/>
    </row>
    <row r="298" spans="1:15" ht="15.75" x14ac:dyDescent="0.25">
      <c r="A298" s="330" t="s">
        <v>521</v>
      </c>
      <c r="B298" s="330">
        <v>18</v>
      </c>
      <c r="C298" s="166">
        <v>18</v>
      </c>
      <c r="D298" s="451"/>
      <c r="E298" s="256">
        <v>1</v>
      </c>
      <c r="F298" s="343">
        <v>1</v>
      </c>
      <c r="G298" s="256"/>
      <c r="H298" s="452">
        <v>10</v>
      </c>
      <c r="I298" s="256">
        <v>1</v>
      </c>
      <c r="J298" s="256">
        <v>9</v>
      </c>
      <c r="K298" s="452">
        <v>6</v>
      </c>
      <c r="L298" s="256">
        <v>5</v>
      </c>
      <c r="M298" s="256">
        <v>1</v>
      </c>
      <c r="N298" s="257"/>
      <c r="O298" s="256"/>
    </row>
    <row r="299" spans="1:15" ht="15.75" x14ac:dyDescent="0.25">
      <c r="A299" s="330" t="s">
        <v>522</v>
      </c>
      <c r="B299" s="330">
        <v>74</v>
      </c>
      <c r="C299" s="166">
        <v>20</v>
      </c>
      <c r="D299" s="451">
        <v>54</v>
      </c>
      <c r="E299" s="256">
        <v>1</v>
      </c>
      <c r="F299" s="343">
        <v>1</v>
      </c>
      <c r="G299" s="256"/>
      <c r="H299" s="452">
        <v>13</v>
      </c>
      <c r="I299" s="256">
        <v>2</v>
      </c>
      <c r="J299" s="256">
        <v>11</v>
      </c>
      <c r="K299" s="452">
        <v>3</v>
      </c>
      <c r="L299" s="256">
        <v>2</v>
      </c>
      <c r="M299" s="256">
        <v>1</v>
      </c>
      <c r="N299" s="257">
        <v>2</v>
      </c>
      <c r="O299" s="256"/>
    </row>
    <row r="300" spans="1:15" ht="15.75" x14ac:dyDescent="0.25">
      <c r="A300" s="330" t="s">
        <v>523</v>
      </c>
      <c r="B300" s="330">
        <v>14</v>
      </c>
      <c r="C300" s="166">
        <v>1</v>
      </c>
      <c r="D300" s="451">
        <v>13</v>
      </c>
      <c r="E300" s="256"/>
      <c r="F300" s="343"/>
      <c r="G300" s="256"/>
      <c r="H300" s="452">
        <v>1</v>
      </c>
      <c r="I300" s="256">
        <v>1</v>
      </c>
      <c r="J300" s="256"/>
      <c r="K300" s="452"/>
      <c r="L300" s="256"/>
      <c r="M300" s="256"/>
      <c r="N300" s="257"/>
      <c r="O300" s="256"/>
    </row>
    <row r="301" spans="1:15" ht="15.75" x14ac:dyDescent="0.25">
      <c r="A301" s="330" t="s">
        <v>524</v>
      </c>
      <c r="B301" s="330">
        <v>36</v>
      </c>
      <c r="C301" s="166">
        <v>1</v>
      </c>
      <c r="D301" s="451">
        <v>35</v>
      </c>
      <c r="E301" s="256"/>
      <c r="F301" s="343">
        <v>1</v>
      </c>
      <c r="G301" s="256"/>
      <c r="H301" s="452"/>
      <c r="I301" s="256"/>
      <c r="J301" s="256"/>
      <c r="K301" s="452"/>
      <c r="L301" s="256"/>
      <c r="M301" s="256"/>
      <c r="N301" s="257"/>
      <c r="O301" s="256"/>
    </row>
    <row r="302" spans="1:15" ht="15.75" x14ac:dyDescent="0.25">
      <c r="A302" s="330" t="s">
        <v>525</v>
      </c>
      <c r="B302" s="330">
        <v>37</v>
      </c>
      <c r="C302" s="166">
        <v>26</v>
      </c>
      <c r="D302" s="451">
        <v>11</v>
      </c>
      <c r="E302" s="256">
        <v>2</v>
      </c>
      <c r="F302" s="343"/>
      <c r="G302" s="256"/>
      <c r="H302" s="452">
        <v>20</v>
      </c>
      <c r="I302" s="256">
        <v>2</v>
      </c>
      <c r="J302" s="256">
        <v>18</v>
      </c>
      <c r="K302" s="452">
        <v>4</v>
      </c>
      <c r="L302" s="256">
        <v>3</v>
      </c>
      <c r="M302" s="256">
        <v>1</v>
      </c>
      <c r="N302" s="257"/>
      <c r="O302" s="256"/>
    </row>
    <row r="303" spans="1:15" ht="15.75" x14ac:dyDescent="0.25">
      <c r="A303" s="330" t="s">
        <v>526</v>
      </c>
      <c r="B303" s="330">
        <v>41</v>
      </c>
      <c r="C303" s="166">
        <v>7</v>
      </c>
      <c r="D303" s="451">
        <v>34</v>
      </c>
      <c r="E303" s="256"/>
      <c r="F303" s="343"/>
      <c r="G303" s="256"/>
      <c r="H303" s="452">
        <v>5</v>
      </c>
      <c r="I303" s="256"/>
      <c r="J303" s="256">
        <v>5</v>
      </c>
      <c r="K303" s="452">
        <v>2</v>
      </c>
      <c r="L303" s="256">
        <v>1</v>
      </c>
      <c r="M303" s="256">
        <v>1</v>
      </c>
      <c r="N303" s="257"/>
      <c r="O303" s="256"/>
    </row>
    <row r="304" spans="1:15" ht="15.75" x14ac:dyDescent="0.25">
      <c r="A304" s="330" t="s">
        <v>527</v>
      </c>
      <c r="B304" s="330">
        <v>42</v>
      </c>
      <c r="C304" s="166">
        <v>17</v>
      </c>
      <c r="D304" s="451">
        <v>25</v>
      </c>
      <c r="E304" s="256">
        <v>1</v>
      </c>
      <c r="F304" s="343"/>
      <c r="G304" s="256">
        <v>1</v>
      </c>
      <c r="H304" s="452">
        <v>14</v>
      </c>
      <c r="I304" s="256">
        <v>2</v>
      </c>
      <c r="J304" s="256">
        <v>12</v>
      </c>
      <c r="K304" s="452">
        <v>1</v>
      </c>
      <c r="L304" s="256">
        <v>1</v>
      </c>
      <c r="M304" s="256"/>
      <c r="N304" s="257"/>
      <c r="O304" s="256"/>
    </row>
    <row r="305" spans="1:15" ht="15.75" x14ac:dyDescent="0.25">
      <c r="A305" s="330" t="s">
        <v>528</v>
      </c>
      <c r="B305" s="330">
        <v>20</v>
      </c>
      <c r="C305" s="166">
        <v>4</v>
      </c>
      <c r="D305" s="451">
        <v>16</v>
      </c>
      <c r="E305" s="256"/>
      <c r="F305" s="343"/>
      <c r="G305" s="256"/>
      <c r="H305" s="452">
        <v>3</v>
      </c>
      <c r="I305" s="256">
        <v>1</v>
      </c>
      <c r="J305" s="256">
        <v>2</v>
      </c>
      <c r="K305" s="452"/>
      <c r="L305" s="256"/>
      <c r="M305" s="256"/>
      <c r="N305" s="257">
        <v>1</v>
      </c>
      <c r="O305" s="256"/>
    </row>
    <row r="306" spans="1:15" ht="15.75" x14ac:dyDescent="0.25">
      <c r="A306" s="330" t="s">
        <v>529</v>
      </c>
      <c r="B306" s="330">
        <v>51</v>
      </c>
      <c r="C306" s="166">
        <v>18</v>
      </c>
      <c r="D306" s="451">
        <v>33</v>
      </c>
      <c r="E306" s="256">
        <v>3</v>
      </c>
      <c r="F306" s="343">
        <v>1</v>
      </c>
      <c r="G306" s="256"/>
      <c r="H306" s="452">
        <v>12</v>
      </c>
      <c r="I306" s="256"/>
      <c r="J306" s="256">
        <v>12</v>
      </c>
      <c r="K306" s="452">
        <v>2</v>
      </c>
      <c r="L306" s="256">
        <v>2</v>
      </c>
      <c r="M306" s="256"/>
      <c r="N306" s="257"/>
      <c r="O306" s="256"/>
    </row>
    <row r="307" spans="1:15" ht="15.75" x14ac:dyDescent="0.25">
      <c r="A307" s="330" t="s">
        <v>530</v>
      </c>
      <c r="B307" s="330">
        <v>97</v>
      </c>
      <c r="C307" s="166">
        <v>33</v>
      </c>
      <c r="D307" s="451">
        <v>64</v>
      </c>
      <c r="E307" s="256"/>
      <c r="F307" s="343">
        <v>5</v>
      </c>
      <c r="G307" s="256">
        <v>1</v>
      </c>
      <c r="H307" s="452">
        <v>21</v>
      </c>
      <c r="I307" s="256">
        <v>5</v>
      </c>
      <c r="J307" s="256">
        <v>16</v>
      </c>
      <c r="K307" s="452">
        <v>6</v>
      </c>
      <c r="L307" s="256">
        <v>5</v>
      </c>
      <c r="M307" s="256">
        <v>1</v>
      </c>
      <c r="N307" s="257"/>
      <c r="O307" s="256"/>
    </row>
    <row r="308" spans="1:15" ht="15.75" x14ac:dyDescent="0.25">
      <c r="A308" s="330" t="s">
        <v>531</v>
      </c>
      <c r="B308" s="330">
        <v>25</v>
      </c>
      <c r="C308" s="166">
        <v>12</v>
      </c>
      <c r="D308" s="451">
        <v>13</v>
      </c>
      <c r="E308" s="256">
        <v>1</v>
      </c>
      <c r="F308" s="343"/>
      <c r="G308" s="256"/>
      <c r="H308" s="452">
        <v>9</v>
      </c>
      <c r="I308" s="256"/>
      <c r="J308" s="256">
        <v>9</v>
      </c>
      <c r="K308" s="452">
        <v>2</v>
      </c>
      <c r="L308" s="256">
        <v>2</v>
      </c>
      <c r="M308" s="256"/>
      <c r="N308" s="257"/>
      <c r="O308" s="256"/>
    </row>
    <row r="309" spans="1:15" ht="15.75" x14ac:dyDescent="0.25">
      <c r="A309" s="330" t="s">
        <v>532</v>
      </c>
      <c r="B309" s="330">
        <v>47</v>
      </c>
      <c r="C309" s="166">
        <v>26</v>
      </c>
      <c r="D309" s="451">
        <v>21</v>
      </c>
      <c r="E309" s="256">
        <v>2</v>
      </c>
      <c r="F309" s="343">
        <v>1</v>
      </c>
      <c r="G309" s="256"/>
      <c r="H309" s="452">
        <v>17</v>
      </c>
      <c r="I309" s="256">
        <v>1</v>
      </c>
      <c r="J309" s="256">
        <v>16</v>
      </c>
      <c r="K309" s="452">
        <v>5</v>
      </c>
      <c r="L309" s="256">
        <v>3</v>
      </c>
      <c r="M309" s="256">
        <v>2</v>
      </c>
      <c r="N309" s="257">
        <v>1</v>
      </c>
      <c r="O309" s="256"/>
    </row>
    <row r="310" spans="1:15" ht="15.75" x14ac:dyDescent="0.25">
      <c r="A310" s="330" t="s">
        <v>533</v>
      </c>
      <c r="B310" s="330">
        <v>43</v>
      </c>
      <c r="C310" s="166">
        <v>28</v>
      </c>
      <c r="D310" s="451">
        <v>15</v>
      </c>
      <c r="E310" s="256">
        <v>2</v>
      </c>
      <c r="F310" s="343"/>
      <c r="G310" s="256"/>
      <c r="H310" s="452">
        <v>21</v>
      </c>
      <c r="I310" s="256">
        <v>2</v>
      </c>
      <c r="J310" s="256">
        <v>19</v>
      </c>
      <c r="K310" s="452">
        <v>5</v>
      </c>
      <c r="L310" s="256">
        <v>2</v>
      </c>
      <c r="M310" s="256">
        <v>3</v>
      </c>
      <c r="N310" s="257"/>
      <c r="O310" s="256"/>
    </row>
    <row r="311" spans="1:15" ht="15.75" x14ac:dyDescent="0.25">
      <c r="A311" s="330" t="s">
        <v>534</v>
      </c>
      <c r="B311" s="330">
        <v>12</v>
      </c>
      <c r="C311" s="166">
        <v>7</v>
      </c>
      <c r="D311" s="451">
        <v>5</v>
      </c>
      <c r="E311" s="256"/>
      <c r="F311" s="343"/>
      <c r="G311" s="256"/>
      <c r="H311" s="452">
        <v>7</v>
      </c>
      <c r="I311" s="256">
        <v>1</v>
      </c>
      <c r="J311" s="256">
        <v>6</v>
      </c>
      <c r="K311" s="452"/>
      <c r="L311" s="256"/>
      <c r="M311" s="256"/>
      <c r="N311" s="257"/>
      <c r="O311" s="256"/>
    </row>
    <row r="312" spans="1:15" ht="15.75" x14ac:dyDescent="0.25">
      <c r="A312" s="330" t="s">
        <v>535</v>
      </c>
      <c r="B312" s="330">
        <v>10</v>
      </c>
      <c r="C312" s="166">
        <v>8</v>
      </c>
      <c r="D312" s="451">
        <v>2</v>
      </c>
      <c r="E312" s="256"/>
      <c r="F312" s="343"/>
      <c r="G312" s="256"/>
      <c r="H312" s="452">
        <v>6</v>
      </c>
      <c r="I312" s="256"/>
      <c r="J312" s="256">
        <v>6</v>
      </c>
      <c r="K312" s="452">
        <v>2</v>
      </c>
      <c r="L312" s="256">
        <v>2</v>
      </c>
      <c r="M312" s="256"/>
      <c r="N312" s="257"/>
      <c r="O312" s="256"/>
    </row>
    <row r="313" spans="1:15" ht="15.75" x14ac:dyDescent="0.25">
      <c r="A313" s="330" t="s">
        <v>536</v>
      </c>
      <c r="B313" s="330">
        <v>18</v>
      </c>
      <c r="C313" s="166">
        <v>12</v>
      </c>
      <c r="D313" s="451">
        <v>6</v>
      </c>
      <c r="E313" s="256">
        <v>1</v>
      </c>
      <c r="F313" s="343"/>
      <c r="G313" s="256"/>
      <c r="H313" s="452">
        <v>8</v>
      </c>
      <c r="I313" s="256">
        <v>1</v>
      </c>
      <c r="J313" s="256">
        <v>7</v>
      </c>
      <c r="K313" s="452">
        <v>3</v>
      </c>
      <c r="L313" s="256">
        <v>3</v>
      </c>
      <c r="M313" s="256"/>
      <c r="N313" s="257"/>
      <c r="O313" s="256"/>
    </row>
    <row r="314" spans="1:15" ht="15.75" x14ac:dyDescent="0.25">
      <c r="A314" s="330" t="s">
        <v>537</v>
      </c>
      <c r="B314" s="330">
        <v>24</v>
      </c>
      <c r="C314" s="166">
        <v>19</v>
      </c>
      <c r="D314" s="451">
        <v>5</v>
      </c>
      <c r="E314" s="256">
        <v>1</v>
      </c>
      <c r="F314" s="343"/>
      <c r="G314" s="256"/>
      <c r="H314" s="452">
        <v>14</v>
      </c>
      <c r="I314" s="256">
        <v>4</v>
      </c>
      <c r="J314" s="256">
        <v>10</v>
      </c>
      <c r="K314" s="452">
        <v>4</v>
      </c>
      <c r="L314" s="256">
        <v>4</v>
      </c>
      <c r="M314" s="256"/>
      <c r="N314" s="257"/>
      <c r="O314" s="256"/>
    </row>
    <row r="315" spans="1:15" ht="15.75" x14ac:dyDescent="0.25">
      <c r="A315" s="330" t="s">
        <v>538</v>
      </c>
      <c r="B315" s="330">
        <v>7</v>
      </c>
      <c r="C315" s="166">
        <v>3</v>
      </c>
      <c r="D315" s="451">
        <v>4</v>
      </c>
      <c r="E315" s="256"/>
      <c r="F315" s="343"/>
      <c r="G315" s="256"/>
      <c r="H315" s="452">
        <v>1</v>
      </c>
      <c r="I315" s="256">
        <v>1</v>
      </c>
      <c r="J315" s="256"/>
      <c r="K315" s="452">
        <v>2</v>
      </c>
      <c r="L315" s="256"/>
      <c r="M315" s="256">
        <v>2</v>
      </c>
      <c r="N315" s="257"/>
      <c r="O315" s="256"/>
    </row>
    <row r="316" spans="1:15" ht="15.75" x14ac:dyDescent="0.25">
      <c r="A316" s="330" t="s">
        <v>539</v>
      </c>
      <c r="B316" s="330">
        <v>7</v>
      </c>
      <c r="C316" s="166">
        <v>2</v>
      </c>
      <c r="D316" s="451">
        <v>5</v>
      </c>
      <c r="E316" s="256"/>
      <c r="F316" s="343"/>
      <c r="G316" s="256"/>
      <c r="H316" s="452">
        <v>2</v>
      </c>
      <c r="I316" s="256"/>
      <c r="J316" s="256">
        <v>2</v>
      </c>
      <c r="K316" s="452"/>
      <c r="L316" s="256"/>
      <c r="M316" s="256"/>
      <c r="N316" s="257"/>
      <c r="O316" s="256"/>
    </row>
    <row r="317" spans="1:15" ht="15.75" x14ac:dyDescent="0.25">
      <c r="A317" s="330" t="s">
        <v>540</v>
      </c>
      <c r="B317" s="330">
        <v>11</v>
      </c>
      <c r="C317" s="166">
        <v>2</v>
      </c>
      <c r="D317" s="451">
        <v>9</v>
      </c>
      <c r="E317" s="256"/>
      <c r="F317" s="343"/>
      <c r="G317" s="256"/>
      <c r="H317" s="452">
        <v>1</v>
      </c>
      <c r="I317" s="256"/>
      <c r="J317" s="256">
        <v>1</v>
      </c>
      <c r="K317" s="452">
        <v>1</v>
      </c>
      <c r="L317" s="256">
        <v>1</v>
      </c>
      <c r="M317" s="256"/>
      <c r="N317" s="257"/>
      <c r="O317" s="256"/>
    </row>
    <row r="318" spans="1:15" ht="15.75" x14ac:dyDescent="0.25">
      <c r="A318" s="330" t="s">
        <v>541</v>
      </c>
      <c r="B318" s="330">
        <v>35</v>
      </c>
      <c r="C318" s="166">
        <v>5</v>
      </c>
      <c r="D318" s="451">
        <v>30</v>
      </c>
      <c r="E318" s="256"/>
      <c r="F318" s="343"/>
      <c r="G318" s="256"/>
      <c r="H318" s="452">
        <v>3</v>
      </c>
      <c r="I318" s="256">
        <v>1</v>
      </c>
      <c r="J318" s="256">
        <v>2</v>
      </c>
      <c r="K318" s="452">
        <v>1</v>
      </c>
      <c r="L318" s="256">
        <v>1</v>
      </c>
      <c r="M318" s="256"/>
      <c r="N318" s="257">
        <v>1</v>
      </c>
      <c r="O318" s="256"/>
    </row>
    <row r="319" spans="1:15" ht="15.75" x14ac:dyDescent="0.25">
      <c r="A319" s="330" t="s">
        <v>542</v>
      </c>
      <c r="B319" s="330">
        <v>7</v>
      </c>
      <c r="C319" s="166">
        <v>7</v>
      </c>
      <c r="D319" s="451"/>
      <c r="E319" s="256">
        <v>1</v>
      </c>
      <c r="F319" s="343">
        <v>1</v>
      </c>
      <c r="G319" s="256"/>
      <c r="H319" s="452">
        <v>2</v>
      </c>
      <c r="I319" s="256"/>
      <c r="J319" s="256">
        <v>2</v>
      </c>
      <c r="K319" s="452">
        <v>3</v>
      </c>
      <c r="L319" s="256">
        <v>3</v>
      </c>
      <c r="M319" s="256"/>
      <c r="N319" s="257"/>
      <c r="O319" s="256"/>
    </row>
    <row r="320" spans="1:15" ht="15.75" x14ac:dyDescent="0.25">
      <c r="A320" s="330" t="s">
        <v>543</v>
      </c>
      <c r="B320" s="330">
        <v>17</v>
      </c>
      <c r="C320" s="166">
        <v>13</v>
      </c>
      <c r="D320" s="451">
        <v>4</v>
      </c>
      <c r="E320" s="256">
        <v>3</v>
      </c>
      <c r="F320" s="343">
        <v>1</v>
      </c>
      <c r="G320" s="256">
        <v>1</v>
      </c>
      <c r="H320" s="452">
        <v>8</v>
      </c>
      <c r="I320" s="256">
        <v>2</v>
      </c>
      <c r="J320" s="256">
        <v>6</v>
      </c>
      <c r="K320" s="452"/>
      <c r="L320" s="256"/>
      <c r="M320" s="256"/>
      <c r="N320" s="257"/>
      <c r="O320" s="256"/>
    </row>
    <row r="321" spans="1:15" ht="15.75" x14ac:dyDescent="0.25">
      <c r="A321" s="330" t="s">
        <v>544</v>
      </c>
      <c r="B321" s="330">
        <v>21</v>
      </c>
      <c r="C321" s="166">
        <v>12</v>
      </c>
      <c r="D321" s="451">
        <v>9</v>
      </c>
      <c r="E321" s="256">
        <v>3</v>
      </c>
      <c r="F321" s="343"/>
      <c r="G321" s="256"/>
      <c r="H321" s="452">
        <v>7</v>
      </c>
      <c r="I321" s="256">
        <v>1</v>
      </c>
      <c r="J321" s="256">
        <v>6</v>
      </c>
      <c r="K321" s="452">
        <v>2</v>
      </c>
      <c r="L321" s="256">
        <v>1</v>
      </c>
      <c r="M321" s="256">
        <v>1</v>
      </c>
      <c r="N321" s="257"/>
      <c r="O321" s="256"/>
    </row>
    <row r="322" spans="1:15" ht="15.75" x14ac:dyDescent="0.25">
      <c r="A322" s="330" t="s">
        <v>545</v>
      </c>
      <c r="B322" s="330">
        <v>23</v>
      </c>
      <c r="C322" s="166">
        <v>3</v>
      </c>
      <c r="D322" s="451">
        <v>20</v>
      </c>
      <c r="E322" s="256"/>
      <c r="F322" s="343"/>
      <c r="G322" s="256"/>
      <c r="H322" s="452">
        <v>1</v>
      </c>
      <c r="I322" s="256"/>
      <c r="J322" s="256">
        <v>1</v>
      </c>
      <c r="K322" s="452">
        <v>1</v>
      </c>
      <c r="L322" s="256">
        <v>1</v>
      </c>
      <c r="M322" s="256"/>
      <c r="N322" s="257">
        <v>1</v>
      </c>
      <c r="O322" s="256"/>
    </row>
    <row r="323" spans="1:15" ht="15.75" x14ac:dyDescent="0.25">
      <c r="A323" s="330" t="s">
        <v>546</v>
      </c>
      <c r="B323" s="330">
        <v>3</v>
      </c>
      <c r="C323" s="166">
        <v>1</v>
      </c>
      <c r="D323" s="451">
        <v>2</v>
      </c>
      <c r="E323" s="256"/>
      <c r="F323" s="343"/>
      <c r="G323" s="256"/>
      <c r="H323" s="452">
        <v>1</v>
      </c>
      <c r="I323" s="256"/>
      <c r="J323" s="256">
        <v>1</v>
      </c>
      <c r="K323" s="452"/>
      <c r="L323" s="256"/>
      <c r="M323" s="256"/>
      <c r="N323" s="257"/>
      <c r="O323" s="256"/>
    </row>
    <row r="324" spans="1:15" ht="15.75" x14ac:dyDescent="0.25">
      <c r="A324" s="330" t="s">
        <v>547</v>
      </c>
      <c r="B324" s="330">
        <v>4</v>
      </c>
      <c r="C324" s="166">
        <v>3</v>
      </c>
      <c r="D324" s="451">
        <v>1</v>
      </c>
      <c r="E324" s="256">
        <v>1</v>
      </c>
      <c r="F324" s="343"/>
      <c r="G324" s="256"/>
      <c r="H324" s="452">
        <v>1</v>
      </c>
      <c r="I324" s="256"/>
      <c r="J324" s="256">
        <v>1</v>
      </c>
      <c r="K324" s="452">
        <v>1</v>
      </c>
      <c r="L324" s="256">
        <v>1</v>
      </c>
      <c r="M324" s="256"/>
      <c r="N324" s="257"/>
      <c r="O324" s="256"/>
    </row>
    <row r="325" spans="1:15" ht="15.75" x14ac:dyDescent="0.25">
      <c r="A325" s="330" t="s">
        <v>548</v>
      </c>
      <c r="B325" s="330">
        <v>20</v>
      </c>
      <c r="C325" s="166">
        <v>20</v>
      </c>
      <c r="D325" s="451"/>
      <c r="E325" s="256">
        <v>2</v>
      </c>
      <c r="F325" s="343"/>
      <c r="G325" s="256"/>
      <c r="H325" s="452">
        <v>10</v>
      </c>
      <c r="I325" s="256"/>
      <c r="J325" s="256">
        <v>10</v>
      </c>
      <c r="K325" s="452">
        <v>8</v>
      </c>
      <c r="L325" s="256">
        <v>7</v>
      </c>
      <c r="M325" s="256">
        <v>1</v>
      </c>
      <c r="N325" s="257"/>
      <c r="O325" s="256"/>
    </row>
    <row r="326" spans="1:15" ht="15.75" x14ac:dyDescent="0.25">
      <c r="A326" s="330" t="s">
        <v>549</v>
      </c>
      <c r="B326" s="330">
        <v>11</v>
      </c>
      <c r="C326" s="166">
        <v>3</v>
      </c>
      <c r="D326" s="451">
        <v>8</v>
      </c>
      <c r="E326" s="256"/>
      <c r="F326" s="343"/>
      <c r="G326" s="256"/>
      <c r="H326" s="452">
        <v>2</v>
      </c>
      <c r="I326" s="256"/>
      <c r="J326" s="256">
        <v>2</v>
      </c>
      <c r="K326" s="452"/>
      <c r="L326" s="256"/>
      <c r="M326" s="256"/>
      <c r="N326" s="257">
        <v>1</v>
      </c>
      <c r="O326" s="256"/>
    </row>
    <row r="327" spans="1:15" ht="15.75" x14ac:dyDescent="0.25">
      <c r="A327" s="330" t="s">
        <v>550</v>
      </c>
      <c r="B327" s="330">
        <v>1</v>
      </c>
      <c r="C327" s="166">
        <v>1</v>
      </c>
      <c r="D327" s="451"/>
      <c r="E327" s="256"/>
      <c r="F327" s="343"/>
      <c r="G327" s="256"/>
      <c r="H327" s="452">
        <v>1</v>
      </c>
      <c r="I327" s="256"/>
      <c r="J327" s="256">
        <v>1</v>
      </c>
      <c r="K327" s="452"/>
      <c r="L327" s="256"/>
      <c r="M327" s="256"/>
      <c r="N327" s="257"/>
      <c r="O327" s="256"/>
    </row>
    <row r="328" spans="1:15" ht="15.75" x14ac:dyDescent="0.25">
      <c r="A328" s="330" t="s">
        <v>551</v>
      </c>
      <c r="B328" s="330">
        <v>1</v>
      </c>
      <c r="C328" s="166">
        <v>1</v>
      </c>
      <c r="D328" s="451"/>
      <c r="E328" s="256"/>
      <c r="F328" s="343"/>
      <c r="G328" s="256"/>
      <c r="H328" s="452">
        <v>1</v>
      </c>
      <c r="I328" s="256"/>
      <c r="J328" s="256">
        <v>1</v>
      </c>
      <c r="K328" s="452"/>
      <c r="L328" s="256"/>
      <c r="M328" s="256"/>
      <c r="N328" s="257"/>
      <c r="O328" s="256"/>
    </row>
    <row r="329" spans="1:15" ht="15.75" x14ac:dyDescent="0.25">
      <c r="A329" s="330" t="s">
        <v>552</v>
      </c>
      <c r="B329" s="330">
        <v>10</v>
      </c>
      <c r="C329" s="166">
        <v>9</v>
      </c>
      <c r="D329" s="451">
        <v>1</v>
      </c>
      <c r="E329" s="256">
        <v>1</v>
      </c>
      <c r="F329" s="343"/>
      <c r="G329" s="256"/>
      <c r="H329" s="452">
        <v>7</v>
      </c>
      <c r="I329" s="256">
        <v>1</v>
      </c>
      <c r="J329" s="256">
        <v>6</v>
      </c>
      <c r="K329" s="452">
        <v>1</v>
      </c>
      <c r="L329" s="256">
        <v>1</v>
      </c>
      <c r="M329" s="256"/>
      <c r="N329" s="257"/>
      <c r="O329" s="256"/>
    </row>
    <row r="330" spans="1:15" ht="15.75" x14ac:dyDescent="0.25">
      <c r="A330" s="330" t="s">
        <v>553</v>
      </c>
      <c r="B330" s="330">
        <v>15</v>
      </c>
      <c r="C330" s="166">
        <v>1</v>
      </c>
      <c r="D330" s="451">
        <v>14</v>
      </c>
      <c r="E330" s="256"/>
      <c r="F330" s="343"/>
      <c r="G330" s="256"/>
      <c r="H330" s="452">
        <v>1</v>
      </c>
      <c r="I330" s="256"/>
      <c r="J330" s="256">
        <v>1</v>
      </c>
      <c r="K330" s="452"/>
      <c r="L330" s="256"/>
      <c r="M330" s="256"/>
      <c r="N330" s="257"/>
      <c r="O330" s="256"/>
    </row>
    <row r="331" spans="1:15" ht="15.75" x14ac:dyDescent="0.25">
      <c r="A331" s="330" t="s">
        <v>554</v>
      </c>
      <c r="B331" s="330">
        <v>2</v>
      </c>
      <c r="C331" s="166">
        <v>1</v>
      </c>
      <c r="D331" s="451">
        <v>1</v>
      </c>
      <c r="E331" s="256"/>
      <c r="F331" s="343"/>
      <c r="G331" s="256"/>
      <c r="H331" s="452">
        <v>1</v>
      </c>
      <c r="I331" s="256"/>
      <c r="J331" s="256">
        <v>1</v>
      </c>
      <c r="K331" s="452"/>
      <c r="L331" s="256"/>
      <c r="M331" s="256"/>
      <c r="N331" s="257"/>
      <c r="O331" s="256"/>
    </row>
    <row r="332" spans="1:15" ht="15.75" x14ac:dyDescent="0.25">
      <c r="A332" s="330" t="s">
        <v>555</v>
      </c>
      <c r="B332" s="330">
        <v>8</v>
      </c>
      <c r="C332" s="166">
        <v>1</v>
      </c>
      <c r="D332" s="451">
        <v>7</v>
      </c>
      <c r="E332" s="256"/>
      <c r="F332" s="343"/>
      <c r="G332" s="256"/>
      <c r="H332" s="452">
        <v>1</v>
      </c>
      <c r="I332" s="256"/>
      <c r="J332" s="256">
        <v>1</v>
      </c>
      <c r="K332" s="452"/>
      <c r="L332" s="256"/>
      <c r="M332" s="256"/>
      <c r="N332" s="257"/>
      <c r="O332" s="256"/>
    </row>
    <row r="333" spans="1:15" ht="15.75" x14ac:dyDescent="0.25">
      <c r="A333" s="330" t="s">
        <v>556</v>
      </c>
      <c r="B333" s="330">
        <v>7</v>
      </c>
      <c r="C333" s="166">
        <v>6</v>
      </c>
      <c r="D333" s="451">
        <v>1</v>
      </c>
      <c r="E333" s="256"/>
      <c r="F333" s="343"/>
      <c r="G333" s="256"/>
      <c r="H333" s="452">
        <v>5</v>
      </c>
      <c r="I333" s="256"/>
      <c r="J333" s="256">
        <v>5</v>
      </c>
      <c r="K333" s="452"/>
      <c r="L333" s="256"/>
      <c r="M333" s="256"/>
      <c r="N333" s="257">
        <v>1</v>
      </c>
      <c r="O333" s="256"/>
    </row>
    <row r="334" spans="1:15" ht="15.75" x14ac:dyDescent="0.25">
      <c r="A334" s="330" t="s">
        <v>557</v>
      </c>
      <c r="B334" s="330">
        <v>8</v>
      </c>
      <c r="C334" s="166">
        <v>3</v>
      </c>
      <c r="D334" s="451">
        <v>5</v>
      </c>
      <c r="E334" s="256"/>
      <c r="F334" s="343"/>
      <c r="G334" s="256"/>
      <c r="H334" s="452">
        <v>2</v>
      </c>
      <c r="I334" s="256"/>
      <c r="J334" s="256">
        <v>2</v>
      </c>
      <c r="K334" s="452">
        <v>1</v>
      </c>
      <c r="L334" s="256"/>
      <c r="M334" s="256">
        <v>1</v>
      </c>
      <c r="N334" s="257"/>
      <c r="O334" s="256"/>
    </row>
    <row r="335" spans="1:15" ht="15.75" x14ac:dyDescent="0.25">
      <c r="A335" s="330" t="s">
        <v>558</v>
      </c>
      <c r="B335" s="330">
        <v>20</v>
      </c>
      <c r="C335" s="166">
        <v>20</v>
      </c>
      <c r="D335" s="451"/>
      <c r="E335" s="256">
        <v>3</v>
      </c>
      <c r="F335" s="343"/>
      <c r="G335" s="256"/>
      <c r="H335" s="452">
        <v>12</v>
      </c>
      <c r="I335" s="256">
        <v>2</v>
      </c>
      <c r="J335" s="256">
        <v>10</v>
      </c>
      <c r="K335" s="452">
        <v>5</v>
      </c>
      <c r="L335" s="256">
        <v>4</v>
      </c>
      <c r="M335" s="256">
        <v>1</v>
      </c>
      <c r="N335" s="257"/>
      <c r="O335" s="256"/>
    </row>
    <row r="336" spans="1:15" ht="15.75" x14ac:dyDescent="0.25">
      <c r="A336" s="330" t="s">
        <v>559</v>
      </c>
      <c r="B336" s="330">
        <v>1</v>
      </c>
      <c r="C336" s="166">
        <v>1</v>
      </c>
      <c r="D336" s="451"/>
      <c r="E336" s="256"/>
      <c r="F336" s="343"/>
      <c r="G336" s="256"/>
      <c r="H336" s="452">
        <v>1</v>
      </c>
      <c r="I336" s="256"/>
      <c r="J336" s="256">
        <v>1</v>
      </c>
      <c r="K336" s="452"/>
      <c r="L336" s="256"/>
      <c r="M336" s="256"/>
      <c r="N336" s="257"/>
      <c r="O336" s="256"/>
    </row>
    <row r="337" spans="1:15" ht="15.75" x14ac:dyDescent="0.25">
      <c r="A337" s="330" t="s">
        <v>560</v>
      </c>
      <c r="B337" s="330">
        <v>12</v>
      </c>
      <c r="C337" s="166">
        <v>7</v>
      </c>
      <c r="D337" s="451">
        <v>5</v>
      </c>
      <c r="E337" s="256"/>
      <c r="F337" s="343"/>
      <c r="G337" s="256"/>
      <c r="H337" s="452">
        <v>6</v>
      </c>
      <c r="I337" s="256"/>
      <c r="J337" s="256">
        <v>6</v>
      </c>
      <c r="K337" s="452">
        <v>1</v>
      </c>
      <c r="L337" s="256"/>
      <c r="M337" s="256">
        <v>1</v>
      </c>
      <c r="N337" s="257"/>
      <c r="O337" s="256"/>
    </row>
    <row r="338" spans="1:15" ht="15.75" x14ac:dyDescent="0.25">
      <c r="A338" s="330" t="s">
        <v>561</v>
      </c>
      <c r="B338" s="330">
        <v>5</v>
      </c>
      <c r="C338" s="166">
        <v>1</v>
      </c>
      <c r="D338" s="451">
        <v>4</v>
      </c>
      <c r="E338" s="256"/>
      <c r="F338" s="343"/>
      <c r="G338" s="256"/>
      <c r="H338" s="452">
        <v>1</v>
      </c>
      <c r="I338" s="256"/>
      <c r="J338" s="256">
        <v>1</v>
      </c>
      <c r="K338" s="452"/>
      <c r="L338" s="256"/>
      <c r="M338" s="256"/>
      <c r="N338" s="257"/>
      <c r="O338" s="256"/>
    </row>
    <row r="339" spans="1:15" ht="15.75" x14ac:dyDescent="0.25">
      <c r="A339" s="330" t="s">
        <v>562</v>
      </c>
      <c r="B339" s="330">
        <v>6</v>
      </c>
      <c r="C339" s="166">
        <v>1</v>
      </c>
      <c r="D339" s="451">
        <v>5</v>
      </c>
      <c r="E339" s="256"/>
      <c r="F339" s="343"/>
      <c r="G339" s="256"/>
      <c r="H339" s="452">
        <v>1</v>
      </c>
      <c r="I339" s="256"/>
      <c r="J339" s="256">
        <v>1</v>
      </c>
      <c r="K339" s="452"/>
      <c r="L339" s="256"/>
      <c r="M339" s="256"/>
      <c r="N339" s="257"/>
      <c r="O339" s="256"/>
    </row>
    <row r="340" spans="1:15" ht="15.75" x14ac:dyDescent="0.25">
      <c r="A340" s="330" t="s">
        <v>563</v>
      </c>
      <c r="B340" s="330">
        <v>12</v>
      </c>
      <c r="C340" s="166">
        <v>12</v>
      </c>
      <c r="D340" s="451"/>
      <c r="E340" s="256">
        <v>2</v>
      </c>
      <c r="F340" s="343"/>
      <c r="G340" s="256"/>
      <c r="H340" s="452">
        <v>9</v>
      </c>
      <c r="I340" s="256">
        <v>2</v>
      </c>
      <c r="J340" s="256">
        <v>7</v>
      </c>
      <c r="K340" s="452">
        <v>1</v>
      </c>
      <c r="L340" s="256">
        <v>1</v>
      </c>
      <c r="M340" s="256"/>
      <c r="N340" s="257"/>
      <c r="O340" s="256"/>
    </row>
    <row r="341" spans="1:15" ht="15.75" x14ac:dyDescent="0.25">
      <c r="A341" s="330" t="s">
        <v>564</v>
      </c>
      <c r="B341" s="330">
        <v>16</v>
      </c>
      <c r="C341" s="166">
        <v>1</v>
      </c>
      <c r="D341" s="451">
        <v>15</v>
      </c>
      <c r="E341" s="256"/>
      <c r="F341" s="343"/>
      <c r="G341" s="256"/>
      <c r="H341" s="452">
        <v>1</v>
      </c>
      <c r="I341" s="256"/>
      <c r="J341" s="256">
        <v>1</v>
      </c>
      <c r="K341" s="452"/>
      <c r="L341" s="256"/>
      <c r="M341" s="256"/>
      <c r="N341" s="257"/>
      <c r="O341" s="256"/>
    </row>
    <row r="342" spans="1:15" ht="15.75" x14ac:dyDescent="0.25">
      <c r="A342" s="330" t="s">
        <v>565</v>
      </c>
      <c r="B342" s="330">
        <v>3</v>
      </c>
      <c r="C342" s="166">
        <v>3</v>
      </c>
      <c r="D342" s="451"/>
      <c r="E342" s="256"/>
      <c r="F342" s="343"/>
      <c r="G342" s="256"/>
      <c r="H342" s="452">
        <v>3</v>
      </c>
      <c r="I342" s="256"/>
      <c r="J342" s="256">
        <v>3</v>
      </c>
      <c r="K342" s="452"/>
      <c r="L342" s="256"/>
      <c r="M342" s="256"/>
      <c r="N342" s="257"/>
      <c r="O342" s="256"/>
    </row>
    <row r="343" spans="1:15" ht="15.75" x14ac:dyDescent="0.25">
      <c r="A343" s="330" t="s">
        <v>566</v>
      </c>
      <c r="B343" s="330">
        <v>2</v>
      </c>
      <c r="C343" s="166">
        <v>1</v>
      </c>
      <c r="D343" s="451">
        <v>1</v>
      </c>
      <c r="E343" s="256"/>
      <c r="F343" s="343"/>
      <c r="G343" s="256"/>
      <c r="H343" s="452">
        <v>1</v>
      </c>
      <c r="I343" s="256"/>
      <c r="J343" s="256">
        <v>1</v>
      </c>
      <c r="K343" s="452"/>
      <c r="L343" s="256"/>
      <c r="M343" s="256"/>
      <c r="N343" s="257"/>
      <c r="O343" s="256"/>
    </row>
    <row r="344" spans="1:15" ht="15.75" x14ac:dyDescent="0.25">
      <c r="A344" s="330" t="s">
        <v>567</v>
      </c>
      <c r="B344" s="330">
        <v>13</v>
      </c>
      <c r="C344" s="166">
        <v>12</v>
      </c>
      <c r="D344" s="451">
        <v>1</v>
      </c>
      <c r="E344" s="256">
        <v>1</v>
      </c>
      <c r="F344" s="343"/>
      <c r="G344" s="256"/>
      <c r="H344" s="452">
        <v>8</v>
      </c>
      <c r="I344" s="256">
        <v>3</v>
      </c>
      <c r="J344" s="256">
        <v>5</v>
      </c>
      <c r="K344" s="452">
        <v>3</v>
      </c>
      <c r="L344" s="256">
        <v>3</v>
      </c>
      <c r="M344" s="256"/>
      <c r="N344" s="257"/>
      <c r="O344" s="256"/>
    </row>
    <row r="345" spans="1:15" ht="15.75" x14ac:dyDescent="0.25">
      <c r="A345" s="330" t="s">
        <v>568</v>
      </c>
      <c r="B345" s="330">
        <v>2</v>
      </c>
      <c r="C345" s="166">
        <v>1</v>
      </c>
      <c r="D345" s="451">
        <v>1</v>
      </c>
      <c r="E345" s="256"/>
      <c r="F345" s="343"/>
      <c r="G345" s="256"/>
      <c r="H345" s="452">
        <v>1</v>
      </c>
      <c r="I345" s="256"/>
      <c r="J345" s="256">
        <v>1</v>
      </c>
      <c r="K345" s="452"/>
      <c r="L345" s="256"/>
      <c r="M345" s="256"/>
      <c r="N345" s="257"/>
      <c r="O345" s="256"/>
    </row>
    <row r="346" spans="1:15" ht="15.75" x14ac:dyDescent="0.25">
      <c r="A346" s="330" t="s">
        <v>569</v>
      </c>
      <c r="B346" s="330">
        <v>1</v>
      </c>
      <c r="C346" s="166">
        <v>1</v>
      </c>
      <c r="D346" s="451"/>
      <c r="E346" s="256"/>
      <c r="F346" s="343"/>
      <c r="G346" s="256"/>
      <c r="H346" s="452">
        <v>1</v>
      </c>
      <c r="I346" s="256"/>
      <c r="J346" s="256">
        <v>1</v>
      </c>
      <c r="K346" s="452"/>
      <c r="L346" s="256"/>
      <c r="M346" s="256"/>
      <c r="N346" s="257"/>
      <c r="O346" s="256"/>
    </row>
    <row r="347" spans="1:15" ht="15.75" x14ac:dyDescent="0.25">
      <c r="A347" s="330" t="s">
        <v>570</v>
      </c>
      <c r="B347" s="330">
        <v>1</v>
      </c>
      <c r="C347" s="166">
        <v>1</v>
      </c>
      <c r="D347" s="451"/>
      <c r="E347" s="256"/>
      <c r="F347" s="343"/>
      <c r="G347" s="256"/>
      <c r="H347" s="452">
        <v>1</v>
      </c>
      <c r="I347" s="256"/>
      <c r="J347" s="256">
        <v>1</v>
      </c>
      <c r="K347" s="452"/>
      <c r="L347" s="256"/>
      <c r="M347" s="256"/>
      <c r="N347" s="257"/>
      <c r="O347" s="256"/>
    </row>
    <row r="348" spans="1:15" ht="15.75" x14ac:dyDescent="0.25">
      <c r="A348" s="330" t="s">
        <v>571</v>
      </c>
      <c r="B348" s="330">
        <v>10</v>
      </c>
      <c r="C348" s="166">
        <v>1</v>
      </c>
      <c r="D348" s="451">
        <v>9</v>
      </c>
      <c r="E348" s="256"/>
      <c r="F348" s="343"/>
      <c r="G348" s="256"/>
      <c r="H348" s="452">
        <v>1</v>
      </c>
      <c r="I348" s="256"/>
      <c r="J348" s="256">
        <v>1</v>
      </c>
      <c r="K348" s="452"/>
      <c r="L348" s="256"/>
      <c r="M348" s="256"/>
      <c r="N348" s="257"/>
      <c r="O348" s="256"/>
    </row>
    <row r="349" spans="1:15" ht="15.75" x14ac:dyDescent="0.25">
      <c r="A349" s="330" t="s">
        <v>572</v>
      </c>
      <c r="B349" s="330">
        <v>8</v>
      </c>
      <c r="C349" s="166">
        <v>1</v>
      </c>
      <c r="D349" s="451">
        <v>7</v>
      </c>
      <c r="E349" s="256"/>
      <c r="F349" s="343"/>
      <c r="G349" s="256"/>
      <c r="H349" s="452">
        <v>1</v>
      </c>
      <c r="I349" s="256"/>
      <c r="J349" s="256">
        <v>1</v>
      </c>
      <c r="K349" s="452"/>
      <c r="L349" s="256"/>
      <c r="M349" s="256"/>
      <c r="N349" s="257"/>
      <c r="O349" s="256"/>
    </row>
    <row r="350" spans="1:15" ht="15.75" x14ac:dyDescent="0.25">
      <c r="A350" s="330" t="s">
        <v>573</v>
      </c>
      <c r="B350" s="330">
        <v>12</v>
      </c>
      <c r="C350" s="166">
        <v>12</v>
      </c>
      <c r="D350" s="451"/>
      <c r="E350" s="256">
        <v>1</v>
      </c>
      <c r="F350" s="343">
        <v>1</v>
      </c>
      <c r="G350" s="256">
        <v>1</v>
      </c>
      <c r="H350" s="452">
        <v>6</v>
      </c>
      <c r="I350" s="256">
        <v>2</v>
      </c>
      <c r="J350" s="256">
        <v>4</v>
      </c>
      <c r="K350" s="452">
        <v>3</v>
      </c>
      <c r="L350" s="256">
        <v>2</v>
      </c>
      <c r="M350" s="256">
        <v>1</v>
      </c>
      <c r="N350" s="257"/>
      <c r="O350" s="256"/>
    </row>
    <row r="351" spans="1:15" ht="15.75" x14ac:dyDescent="0.25">
      <c r="A351" s="330" t="s">
        <v>574</v>
      </c>
      <c r="B351" s="330">
        <v>5</v>
      </c>
      <c r="C351" s="166">
        <v>5</v>
      </c>
      <c r="D351" s="451"/>
      <c r="E351" s="256"/>
      <c r="F351" s="343"/>
      <c r="G351" s="256"/>
      <c r="H351" s="452">
        <v>3</v>
      </c>
      <c r="I351" s="256">
        <v>1</v>
      </c>
      <c r="J351" s="256">
        <v>2</v>
      </c>
      <c r="K351" s="452">
        <v>2</v>
      </c>
      <c r="L351" s="256">
        <v>1</v>
      </c>
      <c r="M351" s="256">
        <v>1</v>
      </c>
      <c r="N351" s="257"/>
      <c r="O351" s="256"/>
    </row>
    <row r="352" spans="1:15" ht="15.75" x14ac:dyDescent="0.25">
      <c r="A352" s="330" t="s">
        <v>575</v>
      </c>
      <c r="B352" s="330">
        <v>1</v>
      </c>
      <c r="C352" s="166">
        <v>1</v>
      </c>
      <c r="D352" s="451"/>
      <c r="E352" s="256"/>
      <c r="F352" s="343"/>
      <c r="G352" s="256"/>
      <c r="H352" s="452">
        <v>1</v>
      </c>
      <c r="I352" s="256"/>
      <c r="J352" s="256">
        <v>1</v>
      </c>
      <c r="K352" s="452"/>
      <c r="L352" s="256"/>
      <c r="M352" s="256"/>
      <c r="N352" s="257"/>
      <c r="O352" s="256"/>
    </row>
    <row r="353" spans="1:15" ht="15.75" x14ac:dyDescent="0.25">
      <c r="A353" s="330" t="s">
        <v>576</v>
      </c>
      <c r="B353" s="330">
        <v>7</v>
      </c>
      <c r="C353" s="166">
        <v>1</v>
      </c>
      <c r="D353" s="451">
        <v>6</v>
      </c>
      <c r="E353" s="256"/>
      <c r="F353" s="343"/>
      <c r="G353" s="256"/>
      <c r="H353" s="452">
        <v>1</v>
      </c>
      <c r="I353" s="256"/>
      <c r="J353" s="256">
        <v>1</v>
      </c>
      <c r="K353" s="452"/>
      <c r="L353" s="256"/>
      <c r="M353" s="256"/>
      <c r="N353" s="257"/>
      <c r="O353" s="256"/>
    </row>
    <row r="354" spans="1:15" ht="15.75" x14ac:dyDescent="0.25">
      <c r="A354" s="330" t="s">
        <v>577</v>
      </c>
      <c r="B354" s="330">
        <v>2</v>
      </c>
      <c r="C354" s="166">
        <v>1</v>
      </c>
      <c r="D354" s="451">
        <v>1</v>
      </c>
      <c r="E354" s="256"/>
      <c r="F354" s="343"/>
      <c r="G354" s="256"/>
      <c r="H354" s="452">
        <v>1</v>
      </c>
      <c r="I354" s="256"/>
      <c r="J354" s="256">
        <v>1</v>
      </c>
      <c r="K354" s="452"/>
      <c r="L354" s="256"/>
      <c r="M354" s="256"/>
      <c r="N354" s="257"/>
      <c r="O354" s="256"/>
    </row>
    <row r="355" spans="1:15" ht="15.75" x14ac:dyDescent="0.25">
      <c r="A355" s="330" t="s">
        <v>578</v>
      </c>
      <c r="B355" s="330">
        <v>4</v>
      </c>
      <c r="C355" s="166">
        <v>3</v>
      </c>
      <c r="D355" s="451">
        <v>1</v>
      </c>
      <c r="E355" s="256"/>
      <c r="F355" s="343"/>
      <c r="G355" s="256"/>
      <c r="H355" s="452">
        <v>2</v>
      </c>
      <c r="I355" s="256">
        <v>1</v>
      </c>
      <c r="J355" s="256">
        <v>1</v>
      </c>
      <c r="K355" s="452">
        <v>1</v>
      </c>
      <c r="L355" s="256">
        <v>1</v>
      </c>
      <c r="M355" s="256"/>
      <c r="N355" s="257"/>
      <c r="O355" s="256"/>
    </row>
    <row r="356" spans="1:15" ht="15.75" x14ac:dyDescent="0.25">
      <c r="A356" s="330" t="s">
        <v>579</v>
      </c>
      <c r="B356" s="330">
        <v>1</v>
      </c>
      <c r="C356" s="166">
        <v>1</v>
      </c>
      <c r="D356" s="451"/>
      <c r="E356" s="256"/>
      <c r="F356" s="343"/>
      <c r="G356" s="256"/>
      <c r="H356" s="452">
        <v>1</v>
      </c>
      <c r="I356" s="256"/>
      <c r="J356" s="256">
        <v>1</v>
      </c>
      <c r="K356" s="452"/>
      <c r="L356" s="256"/>
      <c r="M356" s="256"/>
      <c r="N356" s="257"/>
      <c r="O356" s="256"/>
    </row>
    <row r="357" spans="1:15" ht="15.75" x14ac:dyDescent="0.25">
      <c r="A357" s="330" t="s">
        <v>580</v>
      </c>
      <c r="B357" s="330">
        <v>2</v>
      </c>
      <c r="C357" s="166">
        <v>1</v>
      </c>
      <c r="D357" s="451">
        <v>1</v>
      </c>
      <c r="E357" s="256"/>
      <c r="F357" s="343"/>
      <c r="G357" s="256"/>
      <c r="H357" s="452">
        <v>1</v>
      </c>
      <c r="I357" s="256"/>
      <c r="J357" s="256">
        <v>1</v>
      </c>
      <c r="K357" s="452"/>
      <c r="L357" s="256"/>
      <c r="M357" s="256"/>
      <c r="N357" s="257"/>
      <c r="O357" s="256"/>
    </row>
    <row r="358" spans="1:15" ht="15.75" x14ac:dyDescent="0.25">
      <c r="A358" s="330" t="s">
        <v>581</v>
      </c>
      <c r="B358" s="330">
        <v>1</v>
      </c>
      <c r="C358" s="166">
        <v>1</v>
      </c>
      <c r="D358" s="451"/>
      <c r="E358" s="256"/>
      <c r="F358" s="343"/>
      <c r="G358" s="256"/>
      <c r="H358" s="452">
        <v>1</v>
      </c>
      <c r="I358" s="256"/>
      <c r="J358" s="256">
        <v>1</v>
      </c>
      <c r="K358" s="452"/>
      <c r="L358" s="256"/>
      <c r="M358" s="256"/>
      <c r="N358" s="257"/>
      <c r="O358" s="256"/>
    </row>
    <row r="359" spans="1:15" ht="15.75" x14ac:dyDescent="0.25">
      <c r="A359" s="330" t="s">
        <v>582</v>
      </c>
      <c r="B359" s="330">
        <v>10</v>
      </c>
      <c r="C359" s="166">
        <v>1</v>
      </c>
      <c r="D359" s="451">
        <v>9</v>
      </c>
      <c r="E359" s="256"/>
      <c r="F359" s="343"/>
      <c r="G359" s="256"/>
      <c r="H359" s="452">
        <v>1</v>
      </c>
      <c r="I359" s="256"/>
      <c r="J359" s="256">
        <v>1</v>
      </c>
      <c r="K359" s="452"/>
      <c r="L359" s="256"/>
      <c r="M359" s="256"/>
      <c r="N359" s="257"/>
      <c r="O359" s="256"/>
    </row>
    <row r="360" spans="1:15" ht="15.75" x14ac:dyDescent="0.25">
      <c r="A360" s="330" t="s">
        <v>583</v>
      </c>
      <c r="B360" s="330">
        <v>2</v>
      </c>
      <c r="C360" s="166">
        <v>1</v>
      </c>
      <c r="D360" s="451">
        <v>1</v>
      </c>
      <c r="E360" s="256"/>
      <c r="F360" s="343"/>
      <c r="G360" s="256"/>
      <c r="H360" s="452">
        <v>1</v>
      </c>
      <c r="I360" s="256"/>
      <c r="J360" s="256">
        <v>1</v>
      </c>
      <c r="K360" s="452"/>
      <c r="L360" s="256"/>
      <c r="M360" s="256"/>
      <c r="N360" s="257"/>
      <c r="O360" s="256"/>
    </row>
    <row r="361" spans="1:15" ht="15.75" x14ac:dyDescent="0.25">
      <c r="A361" s="330" t="s">
        <v>584</v>
      </c>
      <c r="B361" s="330">
        <v>13</v>
      </c>
      <c r="C361" s="166">
        <v>11</v>
      </c>
      <c r="D361" s="451">
        <v>2</v>
      </c>
      <c r="E361" s="256"/>
      <c r="F361" s="343"/>
      <c r="G361" s="256"/>
      <c r="H361" s="452">
        <v>6</v>
      </c>
      <c r="I361" s="256">
        <v>1</v>
      </c>
      <c r="J361" s="256">
        <v>5</v>
      </c>
      <c r="K361" s="452">
        <v>5</v>
      </c>
      <c r="L361" s="256">
        <v>5</v>
      </c>
      <c r="M361" s="256"/>
      <c r="N361" s="257"/>
      <c r="O361" s="256"/>
    </row>
    <row r="362" spans="1:15" ht="15.75" x14ac:dyDescent="0.25">
      <c r="A362" s="330" t="s">
        <v>585</v>
      </c>
      <c r="B362" s="330">
        <v>45</v>
      </c>
      <c r="C362" s="166">
        <v>1</v>
      </c>
      <c r="D362" s="451">
        <v>44</v>
      </c>
      <c r="E362" s="256"/>
      <c r="F362" s="343"/>
      <c r="G362" s="256"/>
      <c r="H362" s="452">
        <v>1</v>
      </c>
      <c r="I362" s="256"/>
      <c r="J362" s="256">
        <v>1</v>
      </c>
      <c r="K362" s="452"/>
      <c r="L362" s="256"/>
      <c r="M362" s="256"/>
      <c r="N362" s="257"/>
      <c r="O362" s="256"/>
    </row>
    <row r="363" spans="1:15" ht="15.75" x14ac:dyDescent="0.25">
      <c r="A363" s="330" t="s">
        <v>586</v>
      </c>
      <c r="B363" s="330">
        <v>13</v>
      </c>
      <c r="C363" s="166">
        <v>1</v>
      </c>
      <c r="D363" s="451">
        <v>12</v>
      </c>
      <c r="E363" s="256"/>
      <c r="F363" s="343"/>
      <c r="G363" s="256"/>
      <c r="H363" s="452">
        <v>1</v>
      </c>
      <c r="I363" s="256"/>
      <c r="J363" s="256">
        <v>1</v>
      </c>
      <c r="K363" s="452"/>
      <c r="L363" s="256"/>
      <c r="M363" s="256"/>
      <c r="N363" s="257"/>
      <c r="O363" s="256"/>
    </row>
    <row r="364" spans="1:15" ht="15.75" x14ac:dyDescent="0.25">
      <c r="A364" s="330" t="s">
        <v>587</v>
      </c>
      <c r="B364" s="330">
        <v>41</v>
      </c>
      <c r="C364" s="166">
        <v>39</v>
      </c>
      <c r="D364" s="451">
        <v>2</v>
      </c>
      <c r="E364" s="256">
        <v>1</v>
      </c>
      <c r="F364" s="343">
        <v>1</v>
      </c>
      <c r="G364" s="256">
        <v>1</v>
      </c>
      <c r="H364" s="452">
        <v>28</v>
      </c>
      <c r="I364" s="256">
        <v>5</v>
      </c>
      <c r="J364" s="256">
        <v>23</v>
      </c>
      <c r="K364" s="452">
        <v>7</v>
      </c>
      <c r="L364" s="256">
        <v>2</v>
      </c>
      <c r="M364" s="256">
        <v>5</v>
      </c>
      <c r="N364" s="257">
        <v>1</v>
      </c>
      <c r="O364" s="256"/>
    </row>
    <row r="365" spans="1:15" ht="15.75" x14ac:dyDescent="0.25">
      <c r="A365" s="330" t="s">
        <v>588</v>
      </c>
      <c r="B365" s="330">
        <v>6</v>
      </c>
      <c r="C365" s="166">
        <v>5</v>
      </c>
      <c r="D365" s="451">
        <v>1</v>
      </c>
      <c r="E365" s="256"/>
      <c r="F365" s="343"/>
      <c r="G365" s="256"/>
      <c r="H365" s="452">
        <v>4</v>
      </c>
      <c r="I365" s="256">
        <v>1</v>
      </c>
      <c r="J365" s="256">
        <v>3</v>
      </c>
      <c r="K365" s="452">
        <v>1</v>
      </c>
      <c r="L365" s="256"/>
      <c r="M365" s="256">
        <v>1</v>
      </c>
      <c r="N365" s="257"/>
      <c r="O365" s="256"/>
    </row>
    <row r="366" spans="1:15" ht="15.75" x14ac:dyDescent="0.25">
      <c r="A366" s="330" t="s">
        <v>589</v>
      </c>
      <c r="B366" s="330">
        <v>13</v>
      </c>
      <c r="C366" s="166">
        <v>4</v>
      </c>
      <c r="D366" s="451">
        <v>9</v>
      </c>
      <c r="E366" s="256"/>
      <c r="F366" s="343"/>
      <c r="G366" s="256"/>
      <c r="H366" s="452">
        <v>3</v>
      </c>
      <c r="I366" s="256">
        <v>1</v>
      </c>
      <c r="J366" s="256">
        <v>2</v>
      </c>
      <c r="K366" s="452">
        <v>1</v>
      </c>
      <c r="L366" s="256">
        <v>1</v>
      </c>
      <c r="M366" s="256"/>
      <c r="N366" s="257"/>
      <c r="O366" s="256"/>
    </row>
    <row r="367" spans="1:15" ht="15.75" x14ac:dyDescent="0.25">
      <c r="A367" s="330" t="s">
        <v>590</v>
      </c>
      <c r="B367" s="330">
        <v>6</v>
      </c>
      <c r="C367" s="166">
        <v>2</v>
      </c>
      <c r="D367" s="451">
        <v>4</v>
      </c>
      <c r="E367" s="256"/>
      <c r="F367" s="343"/>
      <c r="G367" s="256"/>
      <c r="H367" s="452">
        <v>1</v>
      </c>
      <c r="I367" s="256">
        <v>1</v>
      </c>
      <c r="J367" s="256"/>
      <c r="K367" s="452"/>
      <c r="L367" s="256"/>
      <c r="M367" s="256"/>
      <c r="N367" s="257">
        <v>1</v>
      </c>
      <c r="O367" s="256"/>
    </row>
    <row r="368" spans="1:15" ht="15.75" x14ac:dyDescent="0.25">
      <c r="A368" s="330" t="s">
        <v>591</v>
      </c>
      <c r="B368" s="330">
        <v>4</v>
      </c>
      <c r="C368" s="166">
        <v>1</v>
      </c>
      <c r="D368" s="451">
        <v>3</v>
      </c>
      <c r="E368" s="256"/>
      <c r="F368" s="343"/>
      <c r="G368" s="256"/>
      <c r="H368" s="452">
        <v>1</v>
      </c>
      <c r="I368" s="256"/>
      <c r="J368" s="256">
        <v>1</v>
      </c>
      <c r="K368" s="452"/>
      <c r="L368" s="256"/>
      <c r="M368" s="256"/>
      <c r="N368" s="257"/>
      <c r="O368" s="256"/>
    </row>
    <row r="369" spans="1:15" ht="15.75" x14ac:dyDescent="0.25">
      <c r="A369" s="330" t="s">
        <v>592</v>
      </c>
      <c r="B369" s="330">
        <v>7</v>
      </c>
      <c r="C369" s="166">
        <v>2</v>
      </c>
      <c r="D369" s="451">
        <v>5</v>
      </c>
      <c r="E369" s="256"/>
      <c r="F369" s="343"/>
      <c r="G369" s="256"/>
      <c r="H369" s="452">
        <v>1</v>
      </c>
      <c r="I369" s="256"/>
      <c r="J369" s="256">
        <v>1</v>
      </c>
      <c r="K369" s="452">
        <v>1</v>
      </c>
      <c r="L369" s="256">
        <v>1</v>
      </c>
      <c r="M369" s="256"/>
      <c r="N369" s="257"/>
      <c r="O369" s="256"/>
    </row>
    <row r="370" spans="1:15" ht="15.75" x14ac:dyDescent="0.25">
      <c r="A370" s="330" t="s">
        <v>593</v>
      </c>
      <c r="B370" s="330">
        <v>3</v>
      </c>
      <c r="C370" s="166">
        <v>3</v>
      </c>
      <c r="D370" s="451"/>
      <c r="E370" s="256"/>
      <c r="F370" s="343"/>
      <c r="G370" s="256"/>
      <c r="H370" s="452">
        <v>3</v>
      </c>
      <c r="I370" s="256">
        <v>1</v>
      </c>
      <c r="J370" s="256">
        <v>2</v>
      </c>
      <c r="K370" s="452"/>
      <c r="L370" s="256"/>
      <c r="M370" s="256"/>
      <c r="N370" s="257"/>
      <c r="O370" s="256"/>
    </row>
    <row r="371" spans="1:15" ht="15.75" x14ac:dyDescent="0.25">
      <c r="A371" s="330" t="s">
        <v>594</v>
      </c>
      <c r="B371" s="330">
        <v>38</v>
      </c>
      <c r="C371" s="166">
        <v>2</v>
      </c>
      <c r="D371" s="451">
        <v>36</v>
      </c>
      <c r="E371" s="256"/>
      <c r="F371" s="343"/>
      <c r="G371" s="256"/>
      <c r="H371" s="452">
        <v>2</v>
      </c>
      <c r="I371" s="256"/>
      <c r="J371" s="256">
        <v>2</v>
      </c>
      <c r="K371" s="452"/>
      <c r="L371" s="256"/>
      <c r="M371" s="256"/>
      <c r="N371" s="257"/>
      <c r="O371" s="256"/>
    </row>
    <row r="372" spans="1:15" ht="15.75" x14ac:dyDescent="0.25">
      <c r="A372" s="330" t="s">
        <v>595</v>
      </c>
      <c r="B372" s="330">
        <v>3</v>
      </c>
      <c r="C372" s="166">
        <v>1</v>
      </c>
      <c r="D372" s="451">
        <v>2</v>
      </c>
      <c r="E372" s="256"/>
      <c r="F372" s="343"/>
      <c r="G372" s="256"/>
      <c r="H372" s="452">
        <v>1</v>
      </c>
      <c r="I372" s="256"/>
      <c r="J372" s="256">
        <v>1</v>
      </c>
      <c r="K372" s="452"/>
      <c r="L372" s="256"/>
      <c r="M372" s="256"/>
      <c r="N372" s="257"/>
      <c r="O372" s="256"/>
    </row>
    <row r="373" spans="1:15" ht="15.75" x14ac:dyDescent="0.25">
      <c r="A373" s="330" t="s">
        <v>596</v>
      </c>
      <c r="B373" s="330">
        <v>31</v>
      </c>
      <c r="C373" s="166">
        <v>30</v>
      </c>
      <c r="D373" s="451">
        <v>1</v>
      </c>
      <c r="E373" s="256">
        <v>1</v>
      </c>
      <c r="F373" s="343">
        <v>1</v>
      </c>
      <c r="G373" s="256">
        <v>1</v>
      </c>
      <c r="H373" s="452">
        <v>22</v>
      </c>
      <c r="I373" s="256">
        <v>5</v>
      </c>
      <c r="J373" s="256">
        <v>17</v>
      </c>
      <c r="K373" s="452">
        <v>4</v>
      </c>
      <c r="L373" s="256">
        <v>2</v>
      </c>
      <c r="M373" s="256">
        <v>2</v>
      </c>
      <c r="N373" s="257">
        <v>1</v>
      </c>
      <c r="O373" s="256"/>
    </row>
    <row r="374" spans="1:15" ht="15.75" x14ac:dyDescent="0.25">
      <c r="A374" s="330" t="s">
        <v>597</v>
      </c>
      <c r="B374" s="330">
        <v>4</v>
      </c>
      <c r="C374" s="166">
        <v>2</v>
      </c>
      <c r="D374" s="451">
        <v>2</v>
      </c>
      <c r="E374" s="256"/>
      <c r="F374" s="343"/>
      <c r="G374" s="256"/>
      <c r="H374" s="452">
        <v>2</v>
      </c>
      <c r="I374" s="256"/>
      <c r="J374" s="256">
        <v>2</v>
      </c>
      <c r="K374" s="452"/>
      <c r="L374" s="256"/>
      <c r="M374" s="256"/>
      <c r="N374" s="257"/>
      <c r="O374" s="256"/>
    </row>
    <row r="375" spans="1:15" ht="15.75" x14ac:dyDescent="0.25">
      <c r="A375" s="330" t="s">
        <v>598</v>
      </c>
      <c r="B375" s="330">
        <v>6</v>
      </c>
      <c r="C375" s="166">
        <v>2</v>
      </c>
      <c r="D375" s="451">
        <v>4</v>
      </c>
      <c r="E375" s="256"/>
      <c r="F375" s="343"/>
      <c r="G375" s="256"/>
      <c r="H375" s="452">
        <v>1</v>
      </c>
      <c r="I375" s="256"/>
      <c r="J375" s="256">
        <v>1</v>
      </c>
      <c r="K375" s="452"/>
      <c r="L375" s="256"/>
      <c r="M375" s="256"/>
      <c r="N375" s="257">
        <v>1</v>
      </c>
      <c r="O375" s="256"/>
    </row>
    <row r="376" spans="1:15" ht="15.75" x14ac:dyDescent="0.25">
      <c r="A376" s="330" t="s">
        <v>599</v>
      </c>
      <c r="B376" s="330">
        <v>4</v>
      </c>
      <c r="C376" s="166">
        <v>3</v>
      </c>
      <c r="D376" s="451">
        <v>1</v>
      </c>
      <c r="E376" s="256"/>
      <c r="F376" s="343"/>
      <c r="G376" s="256">
        <v>1</v>
      </c>
      <c r="H376" s="452">
        <v>2</v>
      </c>
      <c r="I376" s="256">
        <v>2</v>
      </c>
      <c r="J376" s="256"/>
      <c r="K376" s="452"/>
      <c r="L376" s="256"/>
      <c r="M376" s="256"/>
      <c r="N376" s="257"/>
      <c r="O376" s="256"/>
    </row>
    <row r="377" spans="1:15" ht="15.75" x14ac:dyDescent="0.25">
      <c r="A377" s="330" t="s">
        <v>600</v>
      </c>
      <c r="B377" s="330">
        <v>1</v>
      </c>
      <c r="C377" s="166">
        <v>1</v>
      </c>
      <c r="D377" s="451"/>
      <c r="E377" s="256"/>
      <c r="F377" s="343"/>
      <c r="G377" s="256"/>
      <c r="H377" s="452">
        <v>1</v>
      </c>
      <c r="I377" s="256"/>
      <c r="J377" s="256">
        <v>1</v>
      </c>
      <c r="K377" s="452"/>
      <c r="L377" s="256"/>
      <c r="M377" s="256"/>
      <c r="N377" s="257"/>
      <c r="O377" s="256"/>
    </row>
    <row r="378" spans="1:15" ht="15.75" x14ac:dyDescent="0.25">
      <c r="A378" s="330" t="s">
        <v>601</v>
      </c>
      <c r="B378" s="330">
        <v>6</v>
      </c>
      <c r="C378" s="166">
        <v>1</v>
      </c>
      <c r="D378" s="451">
        <v>5</v>
      </c>
      <c r="E378" s="256"/>
      <c r="F378" s="343"/>
      <c r="G378" s="256"/>
      <c r="H378" s="452">
        <v>1</v>
      </c>
      <c r="I378" s="256"/>
      <c r="J378" s="256">
        <v>1</v>
      </c>
      <c r="K378" s="452"/>
      <c r="L378" s="256"/>
      <c r="M378" s="256"/>
      <c r="N378" s="257"/>
      <c r="O378" s="256"/>
    </row>
    <row r="379" spans="1:15" ht="15.75" x14ac:dyDescent="0.25">
      <c r="A379" s="330" t="s">
        <v>602</v>
      </c>
      <c r="B379" s="330">
        <v>9</v>
      </c>
      <c r="C379" s="166">
        <v>1</v>
      </c>
      <c r="D379" s="451">
        <v>8</v>
      </c>
      <c r="E379" s="256"/>
      <c r="F379" s="343"/>
      <c r="G379" s="256"/>
      <c r="H379" s="452">
        <v>1</v>
      </c>
      <c r="I379" s="256"/>
      <c r="J379" s="256">
        <v>1</v>
      </c>
      <c r="K379" s="452"/>
      <c r="L379" s="256"/>
      <c r="M379" s="256"/>
      <c r="N379" s="257"/>
      <c r="O379" s="256"/>
    </row>
    <row r="380" spans="1:15" ht="15.75" x14ac:dyDescent="0.25">
      <c r="A380" s="330" t="s">
        <v>603</v>
      </c>
      <c r="B380" s="330">
        <v>4</v>
      </c>
      <c r="C380" s="166">
        <v>2</v>
      </c>
      <c r="D380" s="451">
        <v>2</v>
      </c>
      <c r="E380" s="256"/>
      <c r="F380" s="343"/>
      <c r="G380" s="256"/>
      <c r="H380" s="452">
        <v>1</v>
      </c>
      <c r="I380" s="256">
        <v>1</v>
      </c>
      <c r="J380" s="256"/>
      <c r="K380" s="452"/>
      <c r="L380" s="256"/>
      <c r="M380" s="256"/>
      <c r="N380" s="257">
        <v>1</v>
      </c>
      <c r="O380" s="256"/>
    </row>
    <row r="381" spans="1:15" ht="15.75" x14ac:dyDescent="0.25">
      <c r="A381" s="330" t="s">
        <v>604</v>
      </c>
      <c r="B381" s="330">
        <v>7</v>
      </c>
      <c r="C381" s="166">
        <v>6</v>
      </c>
      <c r="D381" s="451">
        <v>1</v>
      </c>
      <c r="E381" s="256"/>
      <c r="F381" s="343">
        <v>1</v>
      </c>
      <c r="G381" s="256"/>
      <c r="H381" s="452">
        <v>3</v>
      </c>
      <c r="I381" s="256">
        <v>2</v>
      </c>
      <c r="J381" s="256">
        <v>1</v>
      </c>
      <c r="K381" s="452">
        <v>1</v>
      </c>
      <c r="L381" s="256"/>
      <c r="M381" s="256">
        <v>1</v>
      </c>
      <c r="N381" s="257">
        <v>1</v>
      </c>
      <c r="O381" s="256"/>
    </row>
    <row r="382" spans="1:15" ht="15.75" x14ac:dyDescent="0.25">
      <c r="A382" s="330" t="s">
        <v>605</v>
      </c>
      <c r="B382" s="330">
        <v>17</v>
      </c>
      <c r="C382" s="166">
        <v>1</v>
      </c>
      <c r="D382" s="451">
        <v>16</v>
      </c>
      <c r="E382" s="256"/>
      <c r="F382" s="343"/>
      <c r="G382" s="256"/>
      <c r="H382" s="452">
        <v>1</v>
      </c>
      <c r="I382" s="256"/>
      <c r="J382" s="256">
        <v>1</v>
      </c>
      <c r="K382" s="452"/>
      <c r="L382" s="256"/>
      <c r="M382" s="256"/>
      <c r="N382" s="257"/>
      <c r="O382" s="256"/>
    </row>
    <row r="383" spans="1:15" ht="15.75" x14ac:dyDescent="0.25">
      <c r="A383" s="330" t="s">
        <v>606</v>
      </c>
      <c r="B383" s="330">
        <v>12</v>
      </c>
      <c r="C383" s="166">
        <v>11</v>
      </c>
      <c r="D383" s="451">
        <v>1</v>
      </c>
      <c r="E383" s="256"/>
      <c r="F383" s="343">
        <v>1</v>
      </c>
      <c r="G383" s="256"/>
      <c r="H383" s="452">
        <v>10</v>
      </c>
      <c r="I383" s="256">
        <v>3</v>
      </c>
      <c r="J383" s="256">
        <v>7</v>
      </c>
      <c r="K383" s="452"/>
      <c r="L383" s="256"/>
      <c r="M383" s="256"/>
      <c r="N383" s="257"/>
      <c r="O383" s="256"/>
    </row>
    <row r="384" spans="1:15" ht="15.75" x14ac:dyDescent="0.25">
      <c r="A384" s="330" t="s">
        <v>607</v>
      </c>
      <c r="B384" s="330">
        <v>1</v>
      </c>
      <c r="C384" s="166">
        <v>1</v>
      </c>
      <c r="D384" s="451"/>
      <c r="E384" s="256"/>
      <c r="F384" s="343"/>
      <c r="G384" s="256"/>
      <c r="H384" s="452">
        <v>1</v>
      </c>
      <c r="I384" s="256"/>
      <c r="J384" s="256">
        <v>1</v>
      </c>
      <c r="K384" s="452"/>
      <c r="L384" s="256"/>
      <c r="M384" s="256"/>
      <c r="N384" s="257"/>
      <c r="O384" s="256"/>
    </row>
    <row r="385" spans="1:15" ht="15.75" x14ac:dyDescent="0.25">
      <c r="A385" s="330" t="s">
        <v>608</v>
      </c>
      <c r="B385" s="330">
        <v>1</v>
      </c>
      <c r="C385" s="166">
        <v>1</v>
      </c>
      <c r="D385" s="451"/>
      <c r="E385" s="256"/>
      <c r="F385" s="343"/>
      <c r="G385" s="256"/>
      <c r="H385" s="452">
        <v>1</v>
      </c>
      <c r="I385" s="256"/>
      <c r="J385" s="256">
        <v>1</v>
      </c>
      <c r="K385" s="452"/>
      <c r="L385" s="256"/>
      <c r="M385" s="256"/>
      <c r="N385" s="257"/>
      <c r="O385" s="256"/>
    </row>
    <row r="386" spans="1:15" ht="15.75" x14ac:dyDescent="0.25">
      <c r="A386" s="330" t="s">
        <v>609</v>
      </c>
      <c r="B386" s="330">
        <v>4</v>
      </c>
      <c r="C386" s="166">
        <v>3</v>
      </c>
      <c r="D386" s="451">
        <v>1</v>
      </c>
      <c r="E386" s="256"/>
      <c r="F386" s="343"/>
      <c r="G386" s="256"/>
      <c r="H386" s="452">
        <v>3</v>
      </c>
      <c r="I386" s="256"/>
      <c r="J386" s="256">
        <v>3</v>
      </c>
      <c r="K386" s="452"/>
      <c r="L386" s="256"/>
      <c r="M386" s="256"/>
      <c r="N386" s="257"/>
      <c r="O386" s="256"/>
    </row>
    <row r="387" spans="1:15" ht="15.75" x14ac:dyDescent="0.25">
      <c r="A387" s="330" t="s">
        <v>610</v>
      </c>
      <c r="B387" s="330">
        <v>2</v>
      </c>
      <c r="C387" s="166">
        <v>1</v>
      </c>
      <c r="D387" s="451">
        <v>1</v>
      </c>
      <c r="E387" s="256"/>
      <c r="F387" s="343"/>
      <c r="G387" s="256"/>
      <c r="H387" s="452">
        <v>1</v>
      </c>
      <c r="I387" s="256"/>
      <c r="J387" s="256">
        <v>1</v>
      </c>
      <c r="K387" s="452"/>
      <c r="L387" s="256"/>
      <c r="M387" s="256"/>
      <c r="N387" s="257"/>
      <c r="O387" s="256"/>
    </row>
    <row r="388" spans="1:15" ht="15.75" x14ac:dyDescent="0.25">
      <c r="A388" s="330" t="s">
        <v>611</v>
      </c>
      <c r="B388" s="330">
        <v>4</v>
      </c>
      <c r="C388" s="166">
        <v>3</v>
      </c>
      <c r="D388" s="451">
        <v>1</v>
      </c>
      <c r="E388" s="256"/>
      <c r="F388" s="343"/>
      <c r="G388" s="256"/>
      <c r="H388" s="452">
        <v>3</v>
      </c>
      <c r="I388" s="256"/>
      <c r="J388" s="256">
        <v>3</v>
      </c>
      <c r="K388" s="452"/>
      <c r="L388" s="256"/>
      <c r="M388" s="256"/>
      <c r="N388" s="257"/>
      <c r="O388" s="256"/>
    </row>
    <row r="389" spans="1:15" ht="15.75" x14ac:dyDescent="0.25">
      <c r="A389" s="330" t="s">
        <v>612</v>
      </c>
      <c r="B389" s="330">
        <v>1</v>
      </c>
      <c r="C389" s="166">
        <v>1</v>
      </c>
      <c r="D389" s="451"/>
      <c r="E389" s="256"/>
      <c r="F389" s="343"/>
      <c r="G389" s="256"/>
      <c r="H389" s="452">
        <v>1</v>
      </c>
      <c r="I389" s="256"/>
      <c r="J389" s="256">
        <v>1</v>
      </c>
      <c r="K389" s="452"/>
      <c r="L389" s="256"/>
      <c r="M389" s="256"/>
      <c r="N389" s="257"/>
      <c r="O389" s="256"/>
    </row>
    <row r="390" spans="1:15" ht="15.75" x14ac:dyDescent="0.25">
      <c r="A390" s="330" t="s">
        <v>613</v>
      </c>
      <c r="B390" s="330">
        <v>1</v>
      </c>
      <c r="C390" s="166">
        <v>1</v>
      </c>
      <c r="D390" s="451"/>
      <c r="E390" s="256"/>
      <c r="F390" s="343"/>
      <c r="G390" s="256"/>
      <c r="H390" s="452">
        <v>1</v>
      </c>
      <c r="I390" s="256"/>
      <c r="J390" s="256">
        <v>1</v>
      </c>
      <c r="K390" s="452"/>
      <c r="L390" s="256"/>
      <c r="M390" s="256"/>
      <c r="N390" s="257"/>
      <c r="O390" s="256"/>
    </row>
    <row r="391" spans="1:15" ht="15.75" x14ac:dyDescent="0.25">
      <c r="A391" s="330" t="s">
        <v>614</v>
      </c>
      <c r="B391" s="330">
        <v>4</v>
      </c>
      <c r="C391" s="166">
        <v>1</v>
      </c>
      <c r="D391" s="451">
        <v>3</v>
      </c>
      <c r="E391" s="256"/>
      <c r="F391" s="343"/>
      <c r="G391" s="256"/>
      <c r="H391" s="452">
        <v>1</v>
      </c>
      <c r="I391" s="256"/>
      <c r="J391" s="256">
        <v>1</v>
      </c>
      <c r="K391" s="452"/>
      <c r="L391" s="256"/>
      <c r="M391" s="256"/>
      <c r="N391" s="257"/>
      <c r="O391" s="256"/>
    </row>
    <row r="392" spans="1:15" ht="15.75" x14ac:dyDescent="0.25">
      <c r="A392" s="330" t="s">
        <v>615</v>
      </c>
      <c r="B392" s="330">
        <v>2</v>
      </c>
      <c r="C392" s="166">
        <v>1</v>
      </c>
      <c r="D392" s="451">
        <v>1</v>
      </c>
      <c r="E392" s="256"/>
      <c r="F392" s="343"/>
      <c r="G392" s="256"/>
      <c r="H392" s="452"/>
      <c r="I392" s="256"/>
      <c r="J392" s="256"/>
      <c r="K392" s="452"/>
      <c r="L392" s="256"/>
      <c r="M392" s="256"/>
      <c r="N392" s="257">
        <v>1</v>
      </c>
      <c r="O392" s="256"/>
    </row>
    <row r="393" spans="1:15" ht="15.75" x14ac:dyDescent="0.25">
      <c r="A393" s="330" t="s">
        <v>616</v>
      </c>
      <c r="B393" s="330">
        <v>2</v>
      </c>
      <c r="C393" s="166">
        <v>1</v>
      </c>
      <c r="D393" s="451">
        <v>1</v>
      </c>
      <c r="E393" s="256"/>
      <c r="F393" s="343"/>
      <c r="G393" s="256"/>
      <c r="H393" s="452">
        <v>1</v>
      </c>
      <c r="I393" s="256"/>
      <c r="J393" s="256">
        <v>1</v>
      </c>
      <c r="K393" s="452"/>
      <c r="L393" s="256"/>
      <c r="M393" s="256"/>
      <c r="N393" s="257"/>
      <c r="O393" s="256"/>
    </row>
    <row r="394" spans="1:15" ht="15.75" x14ac:dyDescent="0.25">
      <c r="A394" s="330" t="s">
        <v>617</v>
      </c>
      <c r="B394" s="330">
        <v>4</v>
      </c>
      <c r="C394" s="166">
        <v>2</v>
      </c>
      <c r="D394" s="451">
        <v>2</v>
      </c>
      <c r="E394" s="256"/>
      <c r="F394" s="343"/>
      <c r="G394" s="256"/>
      <c r="H394" s="452">
        <v>1</v>
      </c>
      <c r="I394" s="256"/>
      <c r="J394" s="256">
        <v>1</v>
      </c>
      <c r="K394" s="452">
        <v>1</v>
      </c>
      <c r="L394" s="256"/>
      <c r="M394" s="256">
        <v>1</v>
      </c>
      <c r="N394" s="257"/>
      <c r="O394" s="256"/>
    </row>
    <row r="395" spans="1:15" ht="15.75" x14ac:dyDescent="0.25">
      <c r="A395" s="330" t="s">
        <v>618</v>
      </c>
      <c r="B395" s="330">
        <v>11</v>
      </c>
      <c r="C395" s="166">
        <v>8</v>
      </c>
      <c r="D395" s="451">
        <v>3</v>
      </c>
      <c r="E395" s="256"/>
      <c r="F395" s="343">
        <v>1</v>
      </c>
      <c r="G395" s="256"/>
      <c r="H395" s="452">
        <v>7</v>
      </c>
      <c r="I395" s="256">
        <v>4</v>
      </c>
      <c r="J395" s="256">
        <v>3</v>
      </c>
      <c r="K395" s="452"/>
      <c r="L395" s="256"/>
      <c r="M395" s="256"/>
      <c r="N395" s="257"/>
      <c r="O395" s="256"/>
    </row>
    <row r="396" spans="1:15" ht="15.75" x14ac:dyDescent="0.25">
      <c r="A396" s="330" t="s">
        <v>619</v>
      </c>
      <c r="B396" s="330">
        <v>4</v>
      </c>
      <c r="C396" s="166">
        <v>3</v>
      </c>
      <c r="D396" s="451">
        <v>1</v>
      </c>
      <c r="E396" s="256"/>
      <c r="F396" s="343"/>
      <c r="G396" s="256"/>
      <c r="H396" s="452">
        <v>2</v>
      </c>
      <c r="I396" s="256">
        <v>1</v>
      </c>
      <c r="J396" s="256">
        <v>1</v>
      </c>
      <c r="K396" s="452"/>
      <c r="L396" s="256"/>
      <c r="M396" s="256"/>
      <c r="N396" s="257">
        <v>1</v>
      </c>
      <c r="O396" s="256"/>
    </row>
    <row r="397" spans="1:15" ht="15.75" x14ac:dyDescent="0.25">
      <c r="A397" s="330" t="s">
        <v>620</v>
      </c>
      <c r="B397" s="330">
        <v>38</v>
      </c>
      <c r="C397" s="166">
        <v>17</v>
      </c>
      <c r="D397" s="451">
        <v>21</v>
      </c>
      <c r="E397" s="256"/>
      <c r="F397" s="343"/>
      <c r="G397" s="256">
        <v>1</v>
      </c>
      <c r="H397" s="452">
        <v>11</v>
      </c>
      <c r="I397" s="256">
        <v>1</v>
      </c>
      <c r="J397" s="256">
        <v>10</v>
      </c>
      <c r="K397" s="452">
        <v>4</v>
      </c>
      <c r="L397" s="256">
        <v>3</v>
      </c>
      <c r="M397" s="256">
        <v>1</v>
      </c>
      <c r="N397" s="257">
        <v>1</v>
      </c>
      <c r="O397" s="256"/>
    </row>
    <row r="398" spans="1:15" ht="15.75" x14ac:dyDescent="0.25">
      <c r="A398" s="330" t="s">
        <v>621</v>
      </c>
      <c r="B398" s="330">
        <v>2</v>
      </c>
      <c r="C398" s="166">
        <v>1</v>
      </c>
      <c r="D398" s="451">
        <v>1</v>
      </c>
      <c r="E398" s="256"/>
      <c r="F398" s="343"/>
      <c r="G398" s="256"/>
      <c r="H398" s="452">
        <v>1</v>
      </c>
      <c r="I398" s="256"/>
      <c r="J398" s="256">
        <v>1</v>
      </c>
      <c r="K398" s="452"/>
      <c r="L398" s="256"/>
      <c r="M398" s="256"/>
      <c r="N398" s="257"/>
      <c r="O398" s="256"/>
    </row>
    <row r="399" spans="1:15" ht="15.75" x14ac:dyDescent="0.25">
      <c r="A399" s="330" t="s">
        <v>622</v>
      </c>
      <c r="B399" s="330">
        <v>15</v>
      </c>
      <c r="C399" s="166">
        <v>6</v>
      </c>
      <c r="D399" s="451">
        <v>9</v>
      </c>
      <c r="E399" s="256"/>
      <c r="F399" s="343"/>
      <c r="G399" s="256"/>
      <c r="H399" s="452">
        <v>5</v>
      </c>
      <c r="I399" s="256"/>
      <c r="J399" s="256">
        <v>5</v>
      </c>
      <c r="K399" s="452">
        <v>1</v>
      </c>
      <c r="L399" s="256">
        <v>1</v>
      </c>
      <c r="M399" s="256"/>
      <c r="N399" s="257"/>
      <c r="O399" s="256"/>
    </row>
    <row r="400" spans="1:15" ht="15.75" x14ac:dyDescent="0.25">
      <c r="A400" s="330" t="s">
        <v>623</v>
      </c>
      <c r="B400" s="330">
        <v>9</v>
      </c>
      <c r="C400" s="166">
        <v>3</v>
      </c>
      <c r="D400" s="451">
        <v>6</v>
      </c>
      <c r="E400" s="256"/>
      <c r="F400" s="343"/>
      <c r="G400" s="256"/>
      <c r="H400" s="452">
        <v>1</v>
      </c>
      <c r="I400" s="256"/>
      <c r="J400" s="256">
        <v>1</v>
      </c>
      <c r="K400" s="452">
        <v>1</v>
      </c>
      <c r="L400" s="256">
        <v>1</v>
      </c>
      <c r="M400" s="256"/>
      <c r="N400" s="257">
        <v>1</v>
      </c>
      <c r="O400" s="256"/>
    </row>
    <row r="401" spans="1:15" ht="15.75" x14ac:dyDescent="0.25">
      <c r="A401" s="330" t="s">
        <v>624</v>
      </c>
      <c r="B401" s="330">
        <v>3</v>
      </c>
      <c r="C401" s="166">
        <v>1</v>
      </c>
      <c r="D401" s="451">
        <v>2</v>
      </c>
      <c r="E401" s="256"/>
      <c r="F401" s="343"/>
      <c r="G401" s="256"/>
      <c r="H401" s="452">
        <v>1</v>
      </c>
      <c r="I401" s="256"/>
      <c r="J401" s="256">
        <v>1</v>
      </c>
      <c r="K401" s="452"/>
      <c r="L401" s="256"/>
      <c r="M401" s="256"/>
      <c r="N401" s="257"/>
      <c r="O401" s="256"/>
    </row>
    <row r="402" spans="1:15" ht="15.75" x14ac:dyDescent="0.25">
      <c r="A402" s="330" t="s">
        <v>625</v>
      </c>
      <c r="B402" s="330">
        <v>11</v>
      </c>
      <c r="C402" s="166">
        <v>5</v>
      </c>
      <c r="D402" s="451">
        <v>6</v>
      </c>
      <c r="E402" s="256"/>
      <c r="F402" s="343"/>
      <c r="G402" s="256"/>
      <c r="H402" s="452">
        <v>5</v>
      </c>
      <c r="I402" s="256">
        <v>3</v>
      </c>
      <c r="J402" s="256">
        <v>2</v>
      </c>
      <c r="K402" s="452"/>
      <c r="L402" s="256"/>
      <c r="M402" s="256"/>
      <c r="N402" s="257"/>
      <c r="O402" s="256"/>
    </row>
    <row r="403" spans="1:15" ht="15.75" x14ac:dyDescent="0.25">
      <c r="A403" s="330" t="s">
        <v>626</v>
      </c>
      <c r="B403" s="330">
        <v>7</v>
      </c>
      <c r="C403" s="166">
        <v>4</v>
      </c>
      <c r="D403" s="451">
        <v>3</v>
      </c>
      <c r="E403" s="256"/>
      <c r="F403" s="343"/>
      <c r="G403" s="256"/>
      <c r="H403" s="452">
        <v>3</v>
      </c>
      <c r="I403" s="256">
        <v>1</v>
      </c>
      <c r="J403" s="256">
        <v>2</v>
      </c>
      <c r="K403" s="452">
        <v>1</v>
      </c>
      <c r="L403" s="256">
        <v>1</v>
      </c>
      <c r="M403" s="256"/>
      <c r="N403" s="257"/>
      <c r="O403" s="256"/>
    </row>
    <row r="404" spans="1:15" ht="15.75" x14ac:dyDescent="0.25">
      <c r="A404" s="330" t="s">
        <v>627</v>
      </c>
      <c r="B404" s="330">
        <v>6</v>
      </c>
      <c r="C404" s="166">
        <v>2</v>
      </c>
      <c r="D404" s="451">
        <v>4</v>
      </c>
      <c r="E404" s="256"/>
      <c r="F404" s="343"/>
      <c r="G404" s="256"/>
      <c r="H404" s="452">
        <v>2</v>
      </c>
      <c r="I404" s="256"/>
      <c r="J404" s="256">
        <v>2</v>
      </c>
      <c r="K404" s="452"/>
      <c r="L404" s="256"/>
      <c r="M404" s="256"/>
      <c r="N404" s="257"/>
      <c r="O404" s="256"/>
    </row>
    <row r="405" spans="1:15" ht="15.75" x14ac:dyDescent="0.25">
      <c r="A405" s="330" t="s">
        <v>628</v>
      </c>
      <c r="B405" s="330">
        <v>3</v>
      </c>
      <c r="C405" s="166">
        <v>2</v>
      </c>
      <c r="D405" s="451">
        <v>1</v>
      </c>
      <c r="E405" s="256"/>
      <c r="F405" s="343"/>
      <c r="G405" s="256"/>
      <c r="H405" s="452">
        <v>2</v>
      </c>
      <c r="I405" s="256">
        <v>1</v>
      </c>
      <c r="J405" s="256">
        <v>1</v>
      </c>
      <c r="K405" s="452"/>
      <c r="L405" s="256"/>
      <c r="M405" s="256"/>
      <c r="N405" s="257"/>
      <c r="O405" s="256"/>
    </row>
    <row r="406" spans="1:15" ht="15.75" x14ac:dyDescent="0.25">
      <c r="A406" s="330" t="s">
        <v>629</v>
      </c>
      <c r="B406" s="330">
        <v>15</v>
      </c>
      <c r="C406" s="166">
        <v>6</v>
      </c>
      <c r="D406" s="451">
        <v>9</v>
      </c>
      <c r="E406" s="256"/>
      <c r="F406" s="343"/>
      <c r="G406" s="256"/>
      <c r="H406" s="452">
        <v>6</v>
      </c>
      <c r="I406" s="256">
        <v>1</v>
      </c>
      <c r="J406" s="256">
        <v>5</v>
      </c>
      <c r="K406" s="452"/>
      <c r="L406" s="256"/>
      <c r="M406" s="256"/>
      <c r="N406" s="257"/>
      <c r="O406" s="256"/>
    </row>
    <row r="407" spans="1:15" ht="15.75" x14ac:dyDescent="0.25">
      <c r="A407" s="330" t="s">
        <v>630</v>
      </c>
      <c r="B407" s="330">
        <v>17</v>
      </c>
      <c r="C407" s="166">
        <v>10</v>
      </c>
      <c r="D407" s="451">
        <v>7</v>
      </c>
      <c r="E407" s="256"/>
      <c r="F407" s="343"/>
      <c r="G407" s="256"/>
      <c r="H407" s="452">
        <v>8</v>
      </c>
      <c r="I407" s="256">
        <v>3</v>
      </c>
      <c r="J407" s="256">
        <v>5</v>
      </c>
      <c r="K407" s="452">
        <v>1</v>
      </c>
      <c r="L407" s="256">
        <v>1</v>
      </c>
      <c r="M407" s="256"/>
      <c r="N407" s="257">
        <v>1</v>
      </c>
      <c r="O407" s="256"/>
    </row>
    <row r="408" spans="1:15" s="10" customFormat="1" ht="15.75" x14ac:dyDescent="0.25">
      <c r="A408" s="330" t="s">
        <v>631</v>
      </c>
      <c r="B408" s="330">
        <v>14</v>
      </c>
      <c r="C408" s="166">
        <v>4</v>
      </c>
      <c r="D408" s="451">
        <v>10</v>
      </c>
      <c r="E408" s="256"/>
      <c r="F408" s="343"/>
      <c r="G408" s="256"/>
      <c r="H408" s="452">
        <v>3</v>
      </c>
      <c r="I408" s="256">
        <v>1</v>
      </c>
      <c r="J408" s="256">
        <v>2</v>
      </c>
      <c r="K408" s="452"/>
      <c r="L408" s="256"/>
      <c r="M408" s="256"/>
      <c r="N408" s="257">
        <v>1</v>
      </c>
      <c r="O408" s="256"/>
    </row>
    <row r="409" spans="1:15" ht="15.75" x14ac:dyDescent="0.25">
      <c r="A409" s="166" t="s">
        <v>632</v>
      </c>
      <c r="B409" s="330">
        <v>7</v>
      </c>
      <c r="C409" s="166">
        <v>4</v>
      </c>
      <c r="D409" s="451">
        <v>3</v>
      </c>
      <c r="E409" s="256"/>
      <c r="F409" s="343"/>
      <c r="G409" s="256"/>
      <c r="H409" s="452">
        <v>3</v>
      </c>
      <c r="I409" s="256"/>
      <c r="J409" s="256">
        <v>3</v>
      </c>
      <c r="K409" s="452">
        <v>1</v>
      </c>
      <c r="L409" s="256">
        <v>1</v>
      </c>
      <c r="M409" s="256"/>
      <c r="N409" s="257"/>
      <c r="O409" s="256"/>
    </row>
    <row r="410" spans="1:15" ht="15.75" x14ac:dyDescent="0.25">
      <c r="A410" s="344" t="s">
        <v>633</v>
      </c>
      <c r="B410" s="166">
        <v>22</v>
      </c>
      <c r="C410" s="166">
        <v>11</v>
      </c>
      <c r="D410" s="451">
        <v>11</v>
      </c>
      <c r="E410" s="256"/>
      <c r="F410" s="256"/>
      <c r="G410" s="256"/>
      <c r="H410" s="452">
        <v>8</v>
      </c>
      <c r="I410" s="256">
        <v>2</v>
      </c>
      <c r="J410" s="256">
        <v>6</v>
      </c>
      <c r="K410" s="452">
        <v>2</v>
      </c>
      <c r="L410" s="256">
        <v>2</v>
      </c>
      <c r="M410" s="256"/>
      <c r="N410" s="257">
        <v>1</v>
      </c>
      <c r="O410" s="256"/>
    </row>
    <row r="411" spans="1:15" ht="15.75" x14ac:dyDescent="0.25">
      <c r="A411" s="344" t="s">
        <v>634</v>
      </c>
      <c r="B411" s="344">
        <v>16</v>
      </c>
      <c r="C411" s="166">
        <v>10</v>
      </c>
      <c r="D411" s="451">
        <v>6</v>
      </c>
      <c r="E411" s="320"/>
      <c r="F411" s="320"/>
      <c r="G411" s="320">
        <v>1</v>
      </c>
      <c r="H411" s="453">
        <v>8</v>
      </c>
      <c r="I411" s="320">
        <v>2</v>
      </c>
      <c r="J411" s="320">
        <v>6</v>
      </c>
      <c r="K411" s="385">
        <v>1</v>
      </c>
      <c r="L411" s="320"/>
      <c r="M411" s="320">
        <v>1</v>
      </c>
      <c r="N411" s="344"/>
      <c r="O411" s="343"/>
    </row>
    <row r="412" spans="1:15" ht="15.75" x14ac:dyDescent="0.25">
      <c r="A412" s="344" t="s">
        <v>635</v>
      </c>
      <c r="B412" s="344">
        <v>35</v>
      </c>
      <c r="C412" s="166">
        <v>22</v>
      </c>
      <c r="D412" s="451">
        <v>13</v>
      </c>
      <c r="E412" s="320"/>
      <c r="F412" s="320"/>
      <c r="G412" s="320"/>
      <c r="H412" s="453">
        <v>21</v>
      </c>
      <c r="I412" s="320">
        <v>4</v>
      </c>
      <c r="J412" s="320">
        <v>17</v>
      </c>
      <c r="K412" s="385">
        <v>1</v>
      </c>
      <c r="L412" s="320"/>
      <c r="M412" s="320">
        <v>1</v>
      </c>
      <c r="N412" s="344"/>
      <c r="O412" s="343"/>
    </row>
    <row r="413" spans="1:15" ht="15.75" x14ac:dyDescent="0.25">
      <c r="A413" s="1338" t="s">
        <v>636</v>
      </c>
      <c r="B413" s="1339">
        <v>9127</v>
      </c>
      <c r="C413" s="1340">
        <v>3701</v>
      </c>
      <c r="D413" s="1341">
        <v>5426</v>
      </c>
      <c r="E413" s="1342">
        <v>151</v>
      </c>
      <c r="F413" s="1343">
        <v>75</v>
      </c>
      <c r="G413" s="1342">
        <v>43</v>
      </c>
      <c r="H413" s="1344">
        <v>2475</v>
      </c>
      <c r="I413" s="1342">
        <v>437</v>
      </c>
      <c r="J413" s="1342">
        <v>2038</v>
      </c>
      <c r="K413" s="1344">
        <v>738</v>
      </c>
      <c r="L413" s="1342">
        <v>507</v>
      </c>
      <c r="M413" s="1342">
        <v>231</v>
      </c>
      <c r="N413" s="1345">
        <v>219</v>
      </c>
      <c r="O413" s="1347"/>
    </row>
    <row r="414" spans="1:15" ht="15.75" x14ac:dyDescent="0.25">
      <c r="A414" s="90" t="s">
        <v>94</v>
      </c>
      <c r="C414" s="455"/>
    </row>
  </sheetData>
  <mergeCells count="3">
    <mergeCell ref="B3:B4"/>
    <mergeCell ref="C3:C4"/>
    <mergeCell ref="D3:N3"/>
  </mergeCells>
  <pageMargins left="0.25" right="0.25" top="0.75" bottom="0.75" header="0.3" footer="0.3"/>
  <pageSetup scale="51"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X29"/>
  <sheetViews>
    <sheetView workbookViewId="0">
      <selection activeCell="B2" sqref="B2"/>
    </sheetView>
  </sheetViews>
  <sheetFormatPr defaultRowHeight="15" x14ac:dyDescent="0.25"/>
  <cols>
    <col min="1" max="1" width="4.85546875" customWidth="1"/>
    <col min="2" max="2" width="30.85546875" customWidth="1"/>
    <col min="3" max="3" width="27" customWidth="1"/>
    <col min="4" max="15" width="13.7109375" customWidth="1"/>
    <col min="16" max="17" width="13.42578125" customWidth="1"/>
    <col min="19" max="19" width="16.85546875" bestFit="1" customWidth="1"/>
  </cols>
  <sheetData>
    <row r="1" spans="2:24" ht="15" customHeight="1" x14ac:dyDescent="0.25">
      <c r="B1" s="1438" t="s">
        <v>953</v>
      </c>
      <c r="C1" s="1438"/>
      <c r="D1" s="1438"/>
      <c r="E1" s="1438"/>
      <c r="F1" s="1438"/>
      <c r="G1" s="1438"/>
      <c r="H1" s="1438"/>
      <c r="I1" s="1438"/>
      <c r="J1" s="1438"/>
      <c r="K1" s="1438"/>
      <c r="L1" s="1438"/>
      <c r="M1" s="1438"/>
    </row>
    <row r="2" spans="2:24" ht="15.75" x14ac:dyDescent="0.25">
      <c r="B2" s="820"/>
      <c r="C2" s="818"/>
      <c r="D2" s="818"/>
      <c r="E2" s="818"/>
    </row>
    <row r="3" spans="2:24" x14ac:dyDescent="0.25">
      <c r="B3" s="937"/>
      <c r="C3" s="938"/>
      <c r="D3" s="1509">
        <v>2011</v>
      </c>
      <c r="E3" s="1510"/>
      <c r="F3" s="1505">
        <v>2012</v>
      </c>
      <c r="G3" s="1511"/>
      <c r="H3" s="1444">
        <v>2013</v>
      </c>
      <c r="I3" s="1446"/>
      <c r="J3" s="1505">
        <v>2014</v>
      </c>
      <c r="K3" s="1511"/>
      <c r="L3" s="1444">
        <v>2015</v>
      </c>
      <c r="M3" s="1446"/>
      <c r="N3" s="1505">
        <v>2016</v>
      </c>
      <c r="O3" s="1506"/>
      <c r="P3" s="1507">
        <v>2017</v>
      </c>
      <c r="Q3" s="1508"/>
    </row>
    <row r="4" spans="2:24" ht="63" x14ac:dyDescent="0.25">
      <c r="B4" s="939"/>
      <c r="C4" s="940"/>
      <c r="D4" s="117" t="s">
        <v>927</v>
      </c>
      <c r="E4" s="941" t="s">
        <v>928</v>
      </c>
      <c r="F4" s="942" t="s">
        <v>927</v>
      </c>
      <c r="G4" s="943" t="s">
        <v>928</v>
      </c>
      <c r="H4" s="926" t="s">
        <v>927</v>
      </c>
      <c r="I4" s="941" t="s">
        <v>928</v>
      </c>
      <c r="J4" s="942" t="s">
        <v>927</v>
      </c>
      <c r="K4" s="943" t="s">
        <v>928</v>
      </c>
      <c r="L4" s="926" t="s">
        <v>927</v>
      </c>
      <c r="M4" s="941" t="s">
        <v>928</v>
      </c>
      <c r="N4" s="942" t="s">
        <v>927</v>
      </c>
      <c r="O4" s="117" t="s">
        <v>928</v>
      </c>
      <c r="P4" s="942" t="s">
        <v>927</v>
      </c>
      <c r="Q4" s="943" t="s">
        <v>928</v>
      </c>
    </row>
    <row r="5" spans="2:24" ht="15.75" x14ac:dyDescent="0.25">
      <c r="B5" s="821"/>
      <c r="C5" s="120"/>
      <c r="D5" s="823"/>
      <c r="E5" s="120"/>
      <c r="F5" s="944"/>
      <c r="G5" s="945"/>
      <c r="H5" s="822"/>
      <c r="I5" s="120"/>
      <c r="J5" s="944"/>
      <c r="K5" s="945"/>
      <c r="L5" s="822"/>
      <c r="M5" s="120"/>
      <c r="N5" s="944"/>
      <c r="O5" s="822"/>
      <c r="P5" s="944"/>
      <c r="Q5" s="945"/>
    </row>
    <row r="6" spans="2:24" ht="15.75" x14ac:dyDescent="0.25">
      <c r="B6" s="58" t="s">
        <v>64</v>
      </c>
      <c r="C6" s="946"/>
      <c r="D6" s="123"/>
      <c r="E6" s="124"/>
      <c r="F6" s="947"/>
      <c r="G6" s="948"/>
      <c r="H6" s="125"/>
      <c r="I6" s="124"/>
      <c r="J6" s="947"/>
      <c r="K6" s="948"/>
      <c r="L6" s="125"/>
      <c r="M6" s="124"/>
      <c r="N6" s="947"/>
      <c r="O6" s="125"/>
      <c r="P6" s="947"/>
      <c r="Q6" s="948"/>
      <c r="T6" s="1314"/>
    </row>
    <row r="7" spans="2:24" ht="15.75" x14ac:dyDescent="0.25">
      <c r="B7" s="63" t="s">
        <v>30</v>
      </c>
      <c r="C7" s="256"/>
      <c r="D7" s="949">
        <v>34710</v>
      </c>
      <c r="E7" s="950">
        <v>6.0841367221735316</v>
      </c>
      <c r="F7" s="951">
        <v>35120</v>
      </c>
      <c r="G7" s="952">
        <v>6.1078260869565222</v>
      </c>
      <c r="H7" s="162">
        <v>35120</v>
      </c>
      <c r="I7" s="950">
        <v>6.177660510114336</v>
      </c>
      <c r="J7" s="951">
        <v>34430</v>
      </c>
      <c r="K7" s="952">
        <v>6.1789303661162958</v>
      </c>
      <c r="L7" s="162">
        <v>34220</v>
      </c>
      <c r="M7" s="950">
        <v>6.19</v>
      </c>
      <c r="N7" s="951">
        <v>35180</v>
      </c>
      <c r="O7" s="953">
        <v>6.19</v>
      </c>
      <c r="P7" s="951">
        <v>33610</v>
      </c>
      <c r="Q7" s="952">
        <v>6.194434205676373</v>
      </c>
    </row>
    <row r="8" spans="2:24" ht="15.75" x14ac:dyDescent="0.25">
      <c r="B8" s="63" t="s">
        <v>31</v>
      </c>
      <c r="C8" s="256"/>
      <c r="D8" s="949">
        <v>7040</v>
      </c>
      <c r="E8" s="950">
        <v>49.577464788732392</v>
      </c>
      <c r="F8" s="951">
        <v>7060</v>
      </c>
      <c r="G8" s="952">
        <v>50.428571428571431</v>
      </c>
      <c r="H8" s="162">
        <v>7070</v>
      </c>
      <c r="I8" s="950">
        <v>50.863309352517987</v>
      </c>
      <c r="J8" s="951">
        <v>7380</v>
      </c>
      <c r="K8" s="952">
        <v>53.093525179856115</v>
      </c>
      <c r="L8" s="162">
        <v>8050</v>
      </c>
      <c r="M8" s="950">
        <v>54</v>
      </c>
      <c r="N8" s="951">
        <v>8040</v>
      </c>
      <c r="O8" s="953">
        <v>49.937888198757761</v>
      </c>
      <c r="P8" s="951">
        <v>8210</v>
      </c>
      <c r="Q8" s="952">
        <v>54.397350993377486</v>
      </c>
      <c r="S8" s="1314"/>
      <c r="T8" s="451"/>
      <c r="U8" s="214"/>
      <c r="W8" s="214"/>
      <c r="X8" s="1054"/>
    </row>
    <row r="9" spans="2:24" ht="15.75" x14ac:dyDescent="0.25">
      <c r="B9" s="63" t="s">
        <v>32</v>
      </c>
      <c r="C9" s="256"/>
      <c r="D9" s="949">
        <v>4240</v>
      </c>
      <c r="E9" s="950">
        <v>40.769230769230766</v>
      </c>
      <c r="F9" s="951">
        <v>3370</v>
      </c>
      <c r="G9" s="952">
        <v>35.473684210526315</v>
      </c>
      <c r="H9" s="162">
        <v>3300</v>
      </c>
      <c r="I9" s="950">
        <v>36.263736263736263</v>
      </c>
      <c r="J9" s="951">
        <v>3100</v>
      </c>
      <c r="K9" s="952">
        <v>37.349397590361448</v>
      </c>
      <c r="L9" s="162">
        <v>2660</v>
      </c>
      <c r="M9" s="950">
        <v>35.03</v>
      </c>
      <c r="N9" s="951">
        <v>2610</v>
      </c>
      <c r="O9" s="953">
        <v>35.753424657534246</v>
      </c>
      <c r="P9" s="951">
        <v>2350</v>
      </c>
      <c r="Q9" s="952">
        <v>31.373333333333335</v>
      </c>
      <c r="S9" s="1314"/>
      <c r="T9" s="451"/>
      <c r="U9" s="214"/>
      <c r="W9" s="214"/>
      <c r="X9" s="1054"/>
    </row>
    <row r="10" spans="2:24" ht="15.75" x14ac:dyDescent="0.25">
      <c r="B10" s="63" t="s">
        <v>33</v>
      </c>
      <c r="C10" s="256"/>
      <c r="D10" s="949">
        <v>2370</v>
      </c>
      <c r="E10" s="950">
        <v>42.321428571428569</v>
      </c>
      <c r="F10" s="951">
        <v>1880</v>
      </c>
      <c r="G10" s="952">
        <v>36.153846153846153</v>
      </c>
      <c r="H10" s="162">
        <v>1890</v>
      </c>
      <c r="I10" s="950">
        <v>37.058823529411768</v>
      </c>
      <c r="J10" s="951">
        <v>2030</v>
      </c>
      <c r="K10" s="952">
        <v>40.6</v>
      </c>
      <c r="L10" s="162">
        <v>1790</v>
      </c>
      <c r="M10" s="950">
        <v>43.66</v>
      </c>
      <c r="N10" s="951">
        <v>1810</v>
      </c>
      <c r="O10" s="953">
        <v>41.06818181818182</v>
      </c>
      <c r="P10" s="951">
        <v>1590</v>
      </c>
      <c r="Q10" s="952">
        <v>36.883720930232556</v>
      </c>
      <c r="S10" s="1314"/>
      <c r="T10" s="451"/>
      <c r="U10" s="214"/>
      <c r="W10" s="214"/>
      <c r="X10" s="1054"/>
    </row>
    <row r="11" spans="2:24" ht="15.75" x14ac:dyDescent="0.25">
      <c r="B11" s="69" t="s">
        <v>34</v>
      </c>
      <c r="C11" s="954"/>
      <c r="D11" s="955">
        <v>104050</v>
      </c>
      <c r="E11" s="956">
        <v>42.643442622950822</v>
      </c>
      <c r="F11" s="957">
        <v>105580</v>
      </c>
      <c r="G11" s="958">
        <v>43.28823288232882</v>
      </c>
      <c r="H11" s="883">
        <v>106170</v>
      </c>
      <c r="I11" s="956">
        <v>43.763396537510303</v>
      </c>
      <c r="J11" s="957">
        <v>108210</v>
      </c>
      <c r="K11" s="958">
        <v>44.661163846471318</v>
      </c>
      <c r="L11" s="883">
        <v>111390</v>
      </c>
      <c r="M11" s="956">
        <v>45.76</v>
      </c>
      <c r="N11" s="957">
        <v>115160</v>
      </c>
      <c r="O11" s="959">
        <v>46.661264181523499</v>
      </c>
      <c r="P11" s="957">
        <v>116770</v>
      </c>
      <c r="Q11" s="958">
        <v>47.177777777777777</v>
      </c>
      <c r="W11" s="214"/>
      <c r="X11" s="1054"/>
    </row>
    <row r="12" spans="2:24" ht="15.75" x14ac:dyDescent="0.25">
      <c r="B12" s="63" t="s">
        <v>65</v>
      </c>
      <c r="C12" s="960"/>
      <c r="D12" s="949">
        <v>21560</v>
      </c>
      <c r="E12" s="950" t="s">
        <v>895</v>
      </c>
      <c r="F12" s="951">
        <v>22600</v>
      </c>
      <c r="G12" s="952" t="s">
        <v>895</v>
      </c>
      <c r="H12" s="162">
        <v>22660</v>
      </c>
      <c r="I12" s="950" t="s">
        <v>895</v>
      </c>
      <c r="J12" s="951">
        <v>22890</v>
      </c>
      <c r="K12" s="952" t="s">
        <v>895</v>
      </c>
      <c r="L12" s="162">
        <v>24800</v>
      </c>
      <c r="M12" s="950">
        <v>59.75</v>
      </c>
      <c r="N12" s="951">
        <v>27690</v>
      </c>
      <c r="O12" s="953">
        <v>60.599562363238512</v>
      </c>
      <c r="P12" s="951">
        <v>26770</v>
      </c>
      <c r="Q12" s="952">
        <v>61.265446224256294</v>
      </c>
      <c r="S12" s="1314"/>
      <c r="T12" s="451"/>
      <c r="U12" s="214"/>
      <c r="W12" s="214"/>
      <c r="X12" s="1054"/>
    </row>
    <row r="13" spans="2:24" ht="15.75" x14ac:dyDescent="0.25">
      <c r="B13" s="63" t="s">
        <v>66</v>
      </c>
      <c r="C13" s="960"/>
      <c r="D13" s="949">
        <v>82490</v>
      </c>
      <c r="E13" s="950" t="s">
        <v>895</v>
      </c>
      <c r="F13" s="951">
        <v>82980</v>
      </c>
      <c r="G13" s="952" t="s">
        <v>895</v>
      </c>
      <c r="H13" s="162">
        <v>83520</v>
      </c>
      <c r="I13" s="950" t="s">
        <v>895</v>
      </c>
      <c r="J13" s="951">
        <v>85320</v>
      </c>
      <c r="K13" s="952" t="s">
        <v>895</v>
      </c>
      <c r="L13" s="162">
        <v>86590</v>
      </c>
      <c r="M13" s="950">
        <v>42.89</v>
      </c>
      <c r="N13" s="951">
        <v>87470</v>
      </c>
      <c r="O13" s="953">
        <v>43.493784186971659</v>
      </c>
      <c r="P13" s="951">
        <v>89990</v>
      </c>
      <c r="Q13" s="952">
        <v>44.157016683022569</v>
      </c>
      <c r="S13" s="1314"/>
      <c r="T13" s="451"/>
      <c r="U13" s="214"/>
      <c r="W13" s="214"/>
      <c r="X13" s="1054"/>
    </row>
    <row r="14" spans="2:24" ht="15.75" x14ac:dyDescent="0.25">
      <c r="B14" s="69" t="s">
        <v>37</v>
      </c>
      <c r="C14" s="954"/>
      <c r="D14" s="955">
        <v>27580</v>
      </c>
      <c r="E14" s="956">
        <v>39.065155807365436</v>
      </c>
      <c r="F14" s="957">
        <v>27270</v>
      </c>
      <c r="G14" s="958">
        <v>39.810218978102192</v>
      </c>
      <c r="H14" s="883">
        <v>27590</v>
      </c>
      <c r="I14" s="956">
        <v>39.985507246376812</v>
      </c>
      <c r="J14" s="957">
        <v>28450</v>
      </c>
      <c r="K14" s="958">
        <v>40.582025677603426</v>
      </c>
      <c r="L14" s="883">
        <v>30280</v>
      </c>
      <c r="M14" s="956">
        <v>41.89</v>
      </c>
      <c r="N14" s="957">
        <v>31670</v>
      </c>
      <c r="O14" s="959">
        <v>42.9</v>
      </c>
      <c r="P14" s="957">
        <v>32320</v>
      </c>
      <c r="Q14" s="958">
        <v>43.796747967479675</v>
      </c>
      <c r="W14" s="214"/>
      <c r="X14" s="1054"/>
    </row>
    <row r="15" spans="2:24" ht="15.75" x14ac:dyDescent="0.25">
      <c r="B15" s="63" t="s">
        <v>65</v>
      </c>
      <c r="C15" s="960"/>
      <c r="D15" s="949">
        <v>19500</v>
      </c>
      <c r="E15" s="950" t="s">
        <v>895</v>
      </c>
      <c r="F15" s="951">
        <v>19590</v>
      </c>
      <c r="G15" s="952" t="s">
        <v>895</v>
      </c>
      <c r="H15" s="162">
        <v>21360</v>
      </c>
      <c r="I15" s="950" t="s">
        <v>895</v>
      </c>
      <c r="J15" s="951">
        <v>21120</v>
      </c>
      <c r="K15" s="952" t="s">
        <v>895</v>
      </c>
      <c r="L15" s="162">
        <v>22390</v>
      </c>
      <c r="M15" s="950">
        <v>45.41</v>
      </c>
      <c r="N15" s="951">
        <v>23810</v>
      </c>
      <c r="O15" s="953">
        <v>46.405458089668613</v>
      </c>
      <c r="P15" s="951">
        <v>24170</v>
      </c>
      <c r="Q15" s="952">
        <v>47.668639053254438</v>
      </c>
      <c r="S15" s="1314"/>
      <c r="T15" s="451"/>
      <c r="U15" s="214"/>
      <c r="W15" s="214"/>
      <c r="X15" s="1054"/>
    </row>
    <row r="16" spans="2:24" ht="15.75" x14ac:dyDescent="0.25">
      <c r="B16" s="63" t="s">
        <v>66</v>
      </c>
      <c r="C16" s="961"/>
      <c r="D16" s="949">
        <v>8080</v>
      </c>
      <c r="E16" s="950" t="s">
        <v>895</v>
      </c>
      <c r="F16" s="951">
        <v>7680</v>
      </c>
      <c r="G16" s="952" t="s">
        <v>895</v>
      </c>
      <c r="H16" s="162">
        <v>6230</v>
      </c>
      <c r="I16" s="950" t="s">
        <v>895</v>
      </c>
      <c r="J16" s="951">
        <v>7330</v>
      </c>
      <c r="K16" s="952" t="s">
        <v>895</v>
      </c>
      <c r="L16" s="162">
        <v>7900</v>
      </c>
      <c r="M16" s="950">
        <v>34.340000000000003</v>
      </c>
      <c r="N16" s="951">
        <v>7860</v>
      </c>
      <c r="O16" s="953">
        <v>34.787610619469028</v>
      </c>
      <c r="P16" s="951">
        <v>8150</v>
      </c>
      <c r="Q16" s="952">
        <v>35.298701298701296</v>
      </c>
      <c r="S16" s="1314"/>
      <c r="T16" s="451"/>
      <c r="U16" s="214"/>
      <c r="W16" s="214"/>
      <c r="X16" s="1054"/>
    </row>
    <row r="17" spans="2:24" ht="15.75" x14ac:dyDescent="0.25">
      <c r="B17" s="63" t="s">
        <v>38</v>
      </c>
      <c r="C17" s="256"/>
      <c r="D17" s="949">
        <v>8710</v>
      </c>
      <c r="E17" s="950">
        <v>22.682291666666668</v>
      </c>
      <c r="F17" s="951">
        <v>8040</v>
      </c>
      <c r="G17" s="952">
        <v>22.971428571428572</v>
      </c>
      <c r="H17" s="162">
        <v>7600</v>
      </c>
      <c r="I17" s="950">
        <v>23.529411764705884</v>
      </c>
      <c r="J17" s="951">
        <v>6780</v>
      </c>
      <c r="K17" s="952">
        <v>23.382758620689657</v>
      </c>
      <c r="L17" s="162">
        <v>6290</v>
      </c>
      <c r="M17" s="950">
        <v>23.13</v>
      </c>
      <c r="N17" s="951">
        <v>5720</v>
      </c>
      <c r="O17" s="953">
        <v>23.076612903225808</v>
      </c>
      <c r="P17" s="951">
        <v>5020</v>
      </c>
      <c r="Q17" s="952">
        <v>22.913242009132421</v>
      </c>
      <c r="S17" s="1314"/>
      <c r="T17" s="451"/>
      <c r="U17" s="214"/>
      <c r="W17" s="214"/>
      <c r="X17" s="1054"/>
    </row>
    <row r="18" spans="2:24" ht="15.75" x14ac:dyDescent="0.25">
      <c r="B18" s="63" t="s">
        <v>894</v>
      </c>
      <c r="C18" s="256"/>
      <c r="D18" s="949">
        <v>1160</v>
      </c>
      <c r="E18" s="950">
        <v>30.526315789473685</v>
      </c>
      <c r="F18" s="951">
        <v>1090</v>
      </c>
      <c r="G18" s="952">
        <v>27.948717948717949</v>
      </c>
      <c r="H18" s="162">
        <v>1300</v>
      </c>
      <c r="I18" s="950">
        <v>29.545454545454547</v>
      </c>
      <c r="J18" s="951">
        <v>1500</v>
      </c>
      <c r="K18" s="952">
        <v>31.893617021276597</v>
      </c>
      <c r="L18" s="162">
        <v>1760</v>
      </c>
      <c r="M18" s="953">
        <v>35.82</v>
      </c>
      <c r="N18" s="962" t="s">
        <v>895</v>
      </c>
      <c r="O18" s="963" t="s">
        <v>895</v>
      </c>
      <c r="P18" s="962"/>
      <c r="Q18" s="1053"/>
    </row>
    <row r="19" spans="2:24" ht="15.75" x14ac:dyDescent="0.25">
      <c r="B19" s="63"/>
      <c r="C19" s="256"/>
      <c r="D19" s="904"/>
      <c r="E19" s="964"/>
      <c r="F19" s="167"/>
      <c r="G19" s="964"/>
      <c r="H19" s="167"/>
      <c r="I19" s="964"/>
      <c r="J19" s="167"/>
      <c r="K19" s="964"/>
      <c r="L19" s="167"/>
      <c r="M19" s="964"/>
      <c r="N19" s="167"/>
      <c r="O19" s="965"/>
      <c r="P19" s="167"/>
      <c r="Q19" s="964"/>
      <c r="T19" s="451"/>
      <c r="U19" s="214"/>
    </row>
    <row r="20" spans="2:24" ht="15.75" x14ac:dyDescent="0.25">
      <c r="B20" s="148" t="s">
        <v>929</v>
      </c>
      <c r="C20" s="256"/>
      <c r="D20" s="906">
        <v>189860</v>
      </c>
      <c r="E20" s="965"/>
      <c r="F20" s="750">
        <v>189410</v>
      </c>
      <c r="G20" s="964"/>
      <c r="H20" s="906">
        <v>190040</v>
      </c>
      <c r="I20" s="965"/>
      <c r="J20" s="750">
        <v>191880</v>
      </c>
      <c r="K20" s="964"/>
      <c r="L20" s="906">
        <v>196440</v>
      </c>
      <c r="M20" s="965"/>
      <c r="N20" s="750">
        <v>200190</v>
      </c>
      <c r="O20" s="965"/>
      <c r="P20" s="750">
        <v>199870</v>
      </c>
      <c r="Q20" s="964"/>
      <c r="X20" s="1054"/>
    </row>
    <row r="21" spans="2:24" ht="15.75" x14ac:dyDescent="0.25">
      <c r="B21" s="148" t="s">
        <v>930</v>
      </c>
      <c r="C21" s="307"/>
      <c r="D21" s="906">
        <v>155150</v>
      </c>
      <c r="E21" s="966">
        <v>40.087855297157624</v>
      </c>
      <c r="F21" s="967">
        <v>154290</v>
      </c>
      <c r="G21" s="968">
        <v>40.602631578947367</v>
      </c>
      <c r="H21" s="750">
        <v>154920</v>
      </c>
      <c r="I21" s="966">
        <v>41.158342189160464</v>
      </c>
      <c r="J21" s="967">
        <v>157450</v>
      </c>
      <c r="K21" s="968">
        <v>42.175194213769089</v>
      </c>
      <c r="L21" s="750">
        <v>162220</v>
      </c>
      <c r="M21" s="966">
        <v>43.33</v>
      </c>
      <c r="N21" s="967">
        <v>165010</v>
      </c>
      <c r="O21" s="969">
        <v>44.2</v>
      </c>
      <c r="P21" s="967">
        <v>166260</v>
      </c>
      <c r="Q21" s="968">
        <v>44.922453390975413</v>
      </c>
      <c r="V21" s="214"/>
      <c r="W21" s="214"/>
      <c r="X21" s="1054"/>
    </row>
    <row r="22" spans="2:24" ht="15.75" x14ac:dyDescent="0.25">
      <c r="B22" s="171"/>
      <c r="C22" s="271"/>
      <c r="D22" s="137"/>
      <c r="E22" s="271"/>
      <c r="F22" s="970"/>
      <c r="G22" s="971"/>
      <c r="H22" s="172"/>
      <c r="I22" s="271"/>
      <c r="J22" s="970"/>
      <c r="K22" s="971"/>
      <c r="L22" s="172"/>
      <c r="M22" s="271"/>
      <c r="N22" s="970"/>
      <c r="O22" s="172"/>
      <c r="P22" s="970"/>
      <c r="Q22" s="971"/>
      <c r="R22" s="94"/>
    </row>
    <row r="23" spans="2:24" ht="15.75" x14ac:dyDescent="0.25">
      <c r="B23" s="90" t="s">
        <v>931</v>
      </c>
      <c r="C23" s="295"/>
      <c r="D23" s="972"/>
      <c r="E23" s="972"/>
      <c r="F23" s="972"/>
      <c r="G23" s="972"/>
      <c r="H23" s="972"/>
      <c r="I23" s="972"/>
      <c r="J23" s="972"/>
      <c r="K23" s="972"/>
      <c r="L23" s="972"/>
      <c r="M23" s="972"/>
    </row>
    <row r="24" spans="2:24" x14ac:dyDescent="0.25">
      <c r="D24" s="68"/>
      <c r="E24" s="68"/>
      <c r="F24" s="68"/>
      <c r="G24" s="68"/>
      <c r="H24" s="68"/>
      <c r="I24" s="68"/>
      <c r="J24" s="68"/>
      <c r="K24" s="68"/>
      <c r="L24" s="68"/>
      <c r="M24" s="68"/>
      <c r="P24" s="68"/>
    </row>
    <row r="25" spans="2:24" x14ac:dyDescent="0.25">
      <c r="B25" t="s">
        <v>932</v>
      </c>
    </row>
    <row r="26" spans="2:24" x14ac:dyDescent="0.25">
      <c r="B26" t="s">
        <v>933</v>
      </c>
    </row>
    <row r="27" spans="2:24" x14ac:dyDescent="0.25">
      <c r="B27" t="s">
        <v>934</v>
      </c>
    </row>
    <row r="28" spans="2:24" x14ac:dyDescent="0.25">
      <c r="B28" s="93" t="s">
        <v>43</v>
      </c>
    </row>
    <row r="29" spans="2:24" ht="19.5" customHeight="1" x14ac:dyDescent="0.25">
      <c r="B29" s="1436" t="s">
        <v>12</v>
      </c>
      <c r="C29" s="1436"/>
      <c r="D29" s="1436"/>
      <c r="E29" s="1436"/>
      <c r="F29" s="1436"/>
      <c r="G29" s="1436"/>
      <c r="H29" s="1436"/>
      <c r="I29" s="1436"/>
      <c r="J29" s="1436"/>
      <c r="K29" s="1436"/>
      <c r="L29" s="1436"/>
      <c r="M29" s="1436"/>
      <c r="N29" s="1436"/>
      <c r="O29" s="1436"/>
    </row>
  </sheetData>
  <mergeCells count="9">
    <mergeCell ref="N3:O3"/>
    <mergeCell ref="B29:O29"/>
    <mergeCell ref="P3:Q3"/>
    <mergeCell ref="B1:M1"/>
    <mergeCell ref="D3:E3"/>
    <mergeCell ref="F3:G3"/>
    <mergeCell ref="H3:I3"/>
    <mergeCell ref="J3:K3"/>
    <mergeCell ref="L3:M3"/>
  </mergeCells>
  <pageMargins left="0.7" right="0.7" top="0.75" bottom="0.75" header="0.3" footer="0.3"/>
  <pageSetup paperSize="9"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L73"/>
  <sheetViews>
    <sheetView workbookViewId="0">
      <selection activeCell="B2" sqref="B2"/>
    </sheetView>
  </sheetViews>
  <sheetFormatPr defaultRowHeight="15" x14ac:dyDescent="0.25"/>
  <cols>
    <col min="1" max="1" width="4.85546875" customWidth="1"/>
    <col min="2" max="2" width="30.85546875" customWidth="1"/>
    <col min="3" max="3" width="26.7109375" customWidth="1"/>
    <col min="4" max="4" width="17.5703125" customWidth="1"/>
    <col min="5" max="5" width="18.85546875" customWidth="1"/>
    <col min="6" max="6" width="19.85546875" customWidth="1"/>
    <col min="7" max="7" width="29.5703125" customWidth="1"/>
    <col min="8" max="8" width="30.85546875" customWidth="1"/>
  </cols>
  <sheetData>
    <row r="1" spans="2:8" x14ac:dyDescent="0.25">
      <c r="B1" s="1438" t="s">
        <v>956</v>
      </c>
      <c r="C1" s="1431"/>
      <c r="D1" s="1431"/>
      <c r="E1" s="1431"/>
      <c r="F1" s="1431"/>
      <c r="G1" s="1431"/>
      <c r="H1" s="1431"/>
    </row>
    <row r="2" spans="2:8" x14ac:dyDescent="0.25">
      <c r="B2" s="937"/>
      <c r="C2" s="938"/>
      <c r="D2" s="938"/>
      <c r="E2" s="938"/>
      <c r="F2" s="938"/>
      <c r="G2" s="973"/>
      <c r="H2" s="938"/>
    </row>
    <row r="3" spans="2:8" ht="63" x14ac:dyDescent="0.25">
      <c r="B3" s="939"/>
      <c r="C3" s="940"/>
      <c r="D3" s="974" t="s">
        <v>57</v>
      </c>
      <c r="E3" s="975" t="s">
        <v>935</v>
      </c>
      <c r="F3" s="941" t="s">
        <v>928</v>
      </c>
      <c r="G3" s="117" t="s">
        <v>936</v>
      </c>
      <c r="H3" s="117" t="s">
        <v>937</v>
      </c>
    </row>
    <row r="4" spans="2:8" ht="15.75" x14ac:dyDescent="0.25">
      <c r="B4" s="821"/>
      <c r="C4" s="120"/>
      <c r="D4" s="974"/>
      <c r="E4" s="822"/>
      <c r="F4" s="822"/>
      <c r="G4" s="822"/>
      <c r="H4" s="822"/>
    </row>
    <row r="5" spans="2:8" ht="15.75" x14ac:dyDescent="0.25">
      <c r="B5" s="58" t="s">
        <v>64</v>
      </c>
      <c r="C5" s="946"/>
      <c r="D5" s="976"/>
      <c r="E5" s="125"/>
      <c r="F5" s="125"/>
      <c r="G5" s="125"/>
      <c r="H5" s="125"/>
    </row>
    <row r="6" spans="2:8" ht="15.75" x14ac:dyDescent="0.25">
      <c r="B6" s="63" t="s">
        <v>30</v>
      </c>
      <c r="C6" s="256"/>
      <c r="D6" s="977">
        <v>5426</v>
      </c>
      <c r="E6" s="162">
        <v>33610</v>
      </c>
      <c r="F6" s="953">
        <v>6.194434205676373</v>
      </c>
      <c r="G6" s="978">
        <v>3.6695464763728591E-2</v>
      </c>
      <c r="H6" s="978">
        <v>3.6695464763728591E-2</v>
      </c>
    </row>
    <row r="7" spans="2:8" ht="15.75" x14ac:dyDescent="0.25">
      <c r="B7" s="63" t="s">
        <v>31</v>
      </c>
      <c r="C7" s="256"/>
      <c r="D7" s="977">
        <v>151</v>
      </c>
      <c r="E7" s="162">
        <v>8210</v>
      </c>
      <c r="F7" s="953">
        <v>54.397350993377486</v>
      </c>
      <c r="G7" s="978">
        <v>2.352887230499838E-2</v>
      </c>
      <c r="H7" s="978">
        <v>8.9636943085454248E-3</v>
      </c>
    </row>
    <row r="8" spans="2:8" ht="15.75" x14ac:dyDescent="0.25">
      <c r="B8" s="63" t="s">
        <v>32</v>
      </c>
      <c r="C8" s="256"/>
      <c r="D8" s="977">
        <v>75</v>
      </c>
      <c r="E8" s="162">
        <v>2350</v>
      </c>
      <c r="F8" s="953">
        <v>31.373333333333335</v>
      </c>
      <c r="G8" s="978">
        <v>2.565734668097655E-3</v>
      </c>
      <c r="H8" s="978">
        <v>2.565734668097655E-3</v>
      </c>
    </row>
    <row r="9" spans="2:8" ht="15.75" x14ac:dyDescent="0.25">
      <c r="B9" s="63" t="s">
        <v>33</v>
      </c>
      <c r="C9" s="256"/>
      <c r="D9" s="977">
        <v>45</v>
      </c>
      <c r="E9" s="162">
        <v>1586</v>
      </c>
      <c r="F9" s="953">
        <v>36.883720930232556</v>
      </c>
      <c r="G9" s="978">
        <v>2.3677406234566107E-3</v>
      </c>
      <c r="H9" s="978">
        <v>1.7796372378719905E-3</v>
      </c>
    </row>
    <row r="10" spans="2:8" ht="15.75" x14ac:dyDescent="0.25">
      <c r="B10" s="69" t="s">
        <v>34</v>
      </c>
      <c r="C10" s="954"/>
      <c r="D10" s="979">
        <v>2475</v>
      </c>
      <c r="E10" s="883">
        <v>116765</v>
      </c>
      <c r="F10" s="959">
        <v>47.177777777777777</v>
      </c>
      <c r="G10" s="980">
        <v>0.33459145451992217</v>
      </c>
      <c r="H10" s="980">
        <v>0.12746788191506436</v>
      </c>
    </row>
    <row r="11" spans="2:8" ht="15.75" x14ac:dyDescent="0.25">
      <c r="B11" s="63" t="s">
        <v>65</v>
      </c>
      <c r="C11" s="960"/>
      <c r="D11" s="977">
        <v>437</v>
      </c>
      <c r="E11" s="162">
        <v>26773</v>
      </c>
      <c r="F11" s="953">
        <v>61.265446224256294</v>
      </c>
      <c r="G11" s="978">
        <v>7.669094066769265E-2</v>
      </c>
      <c r="H11" s="978">
        <v>2.9216621156720534E-2</v>
      </c>
    </row>
    <row r="12" spans="2:8" ht="15.75" x14ac:dyDescent="0.25">
      <c r="B12" s="63" t="s">
        <v>66</v>
      </c>
      <c r="C12" s="960"/>
      <c r="D12" s="977">
        <v>2038</v>
      </c>
      <c r="E12" s="162">
        <v>89992</v>
      </c>
      <c r="F12" s="953">
        <v>44.157016683022569</v>
      </c>
      <c r="G12" s="978">
        <v>0.25790051385222951</v>
      </c>
      <c r="H12" s="978">
        <v>9.8251260758343825E-2</v>
      </c>
    </row>
    <row r="13" spans="2:8" ht="15.75" x14ac:dyDescent="0.25">
      <c r="B13" s="69" t="s">
        <v>37</v>
      </c>
      <c r="C13" s="954"/>
      <c r="D13" s="979">
        <v>738</v>
      </c>
      <c r="E13" s="883">
        <v>32322</v>
      </c>
      <c r="F13" s="959">
        <v>43.796747967479675</v>
      </c>
      <c r="G13" s="980">
        <v>4.6904505970192613E-2</v>
      </c>
      <c r="H13" s="980">
        <v>3.5254286141648203E-2</v>
      </c>
    </row>
    <row r="14" spans="2:8" ht="15.75" x14ac:dyDescent="0.25">
      <c r="B14" s="63" t="s">
        <v>65</v>
      </c>
      <c r="C14" s="960"/>
      <c r="D14" s="977">
        <v>507</v>
      </c>
      <c r="E14" s="162">
        <v>24168</v>
      </c>
      <c r="F14" s="953">
        <v>47.668639053254438</v>
      </c>
      <c r="G14" s="978">
        <v>3.5065802852909563E-2</v>
      </c>
      <c r="H14" s="978">
        <v>2.6356099952288253E-2</v>
      </c>
    </row>
    <row r="15" spans="2:8" ht="15.75" x14ac:dyDescent="0.25">
      <c r="B15" s="63" t="s">
        <v>66</v>
      </c>
      <c r="C15" s="961"/>
      <c r="D15" s="977">
        <v>231</v>
      </c>
      <c r="E15" s="162">
        <v>8154</v>
      </c>
      <c r="F15" s="953">
        <v>35.298701298701296</v>
      </c>
      <c r="G15" s="978">
        <v>1.1838703117283054E-2</v>
      </c>
      <c r="H15" s="978">
        <v>8.8981861893599537E-3</v>
      </c>
    </row>
    <row r="16" spans="2:8" ht="15.75" x14ac:dyDescent="0.25">
      <c r="B16" s="63" t="s">
        <v>38</v>
      </c>
      <c r="C16" s="256"/>
      <c r="D16" s="977">
        <v>219</v>
      </c>
      <c r="E16" s="162">
        <v>5020</v>
      </c>
      <c r="F16" s="953">
        <v>22.913242009132421</v>
      </c>
      <c r="G16" s="978">
        <v>1.4386716074432628E-2</v>
      </c>
      <c r="H16" s="978">
        <v>5.480845971851161E-3</v>
      </c>
    </row>
    <row r="17" spans="2:11" ht="15.75" x14ac:dyDescent="0.25">
      <c r="B17" s="63"/>
      <c r="C17" s="256"/>
      <c r="D17" s="981"/>
      <c r="E17" s="167"/>
      <c r="F17" s="203"/>
      <c r="G17" s="982"/>
      <c r="H17" s="165"/>
    </row>
    <row r="18" spans="2:11" ht="15.75" x14ac:dyDescent="0.25">
      <c r="B18" s="143" t="s">
        <v>39</v>
      </c>
      <c r="C18" s="983"/>
      <c r="D18" s="984">
        <f>D6+D7+D8+D9+D11+D12+D14+D15+D16</f>
        <v>9129</v>
      </c>
      <c r="E18" s="985">
        <f>E6+E7+E8+E9+E11+E12+E14+E15+E16</f>
        <v>199863</v>
      </c>
      <c r="F18" s="1055" t="s">
        <v>895</v>
      </c>
      <c r="G18" s="987">
        <f>G6+G19</f>
        <v>0.46104048892482868</v>
      </c>
      <c r="H18" s="988">
        <f>H19+H6</f>
        <v>0.21820754500680736</v>
      </c>
    </row>
    <row r="19" spans="2:11" ht="15.75" x14ac:dyDescent="0.25">
      <c r="B19" s="148" t="s">
        <v>930</v>
      </c>
      <c r="C19" s="307"/>
      <c r="D19" s="989">
        <f>D18-D6</f>
        <v>3703</v>
      </c>
      <c r="E19" s="750">
        <f>E18-E6</f>
        <v>166253</v>
      </c>
      <c r="F19" s="969">
        <f>E19/D19</f>
        <v>44.896840399675938</v>
      </c>
      <c r="G19" s="990">
        <f>G7+G8+G9+G11+G12+G14+G15+G16</f>
        <v>0.42434502416110009</v>
      </c>
      <c r="H19" s="990">
        <f>H7+H8+H9+H11+H12+H14+H15+H16</f>
        <v>0.18151208024307877</v>
      </c>
    </row>
    <row r="20" spans="2:11" ht="15.75" x14ac:dyDescent="0.25">
      <c r="B20" s="171"/>
      <c r="C20" s="271"/>
      <c r="D20" s="981"/>
      <c r="E20" s="172"/>
      <c r="F20" s="172"/>
      <c r="G20" s="172"/>
      <c r="H20" s="137"/>
    </row>
    <row r="21" spans="2:11" ht="15.75" x14ac:dyDescent="0.25">
      <c r="B21" s="90" t="s">
        <v>42</v>
      </c>
      <c r="C21" s="295"/>
      <c r="D21" s="90"/>
      <c r="E21" s="90"/>
      <c r="F21" s="90"/>
      <c r="G21" s="90"/>
      <c r="H21" s="90"/>
      <c r="J21" s="68"/>
    </row>
    <row r="22" spans="2:11" x14ac:dyDescent="0.25">
      <c r="E22" s="68"/>
    </row>
    <row r="23" spans="2:11" x14ac:dyDescent="0.25">
      <c r="B23" t="s">
        <v>938</v>
      </c>
    </row>
    <row r="24" spans="2:11" x14ac:dyDescent="0.25">
      <c r="B24" t="s">
        <v>939</v>
      </c>
    </row>
    <row r="25" spans="2:11" x14ac:dyDescent="0.25">
      <c r="B25" s="93" t="s">
        <v>940</v>
      </c>
      <c r="C25" s="93"/>
      <c r="D25" s="93"/>
      <c r="E25" s="93"/>
      <c r="F25" s="93"/>
      <c r="G25" s="93"/>
      <c r="H25" s="93"/>
    </row>
    <row r="26" spans="2:11" x14ac:dyDescent="0.25">
      <c r="B26" s="93" t="s">
        <v>941</v>
      </c>
      <c r="C26" s="93"/>
      <c r="D26" s="93"/>
      <c r="E26" s="93"/>
      <c r="F26" s="93"/>
      <c r="G26" s="93"/>
      <c r="H26" s="93"/>
    </row>
    <row r="27" spans="2:11" x14ac:dyDescent="0.25">
      <c r="B27" s="93" t="s">
        <v>954</v>
      </c>
      <c r="C27" s="93"/>
      <c r="D27" s="93"/>
      <c r="E27" s="93"/>
      <c r="F27" s="93"/>
      <c r="G27" s="93"/>
      <c r="H27" s="93"/>
    </row>
    <row r="28" spans="2:11" x14ac:dyDescent="0.25">
      <c r="B28" s="93"/>
      <c r="C28" s="93"/>
      <c r="D28" s="93"/>
      <c r="E28" s="93"/>
      <c r="F28" s="93"/>
      <c r="G28" s="93"/>
      <c r="H28" s="93"/>
    </row>
    <row r="29" spans="2:11" x14ac:dyDescent="0.25">
      <c r="B29" t="s">
        <v>932</v>
      </c>
    </row>
    <row r="30" spans="2:11" x14ac:dyDescent="0.25">
      <c r="B30" t="s">
        <v>933</v>
      </c>
    </row>
    <row r="31" spans="2:11" ht="15.75" x14ac:dyDescent="0.25">
      <c r="B31" t="s">
        <v>934</v>
      </c>
      <c r="K31" s="7"/>
    </row>
    <row r="32" spans="2:11" ht="15.75" x14ac:dyDescent="0.25">
      <c r="B32" s="93" t="s">
        <v>43</v>
      </c>
      <c r="J32" s="7"/>
    </row>
    <row r="33" spans="2:12" ht="15.75" x14ac:dyDescent="0.25">
      <c r="B33" s="1432" t="s">
        <v>12</v>
      </c>
      <c r="C33" s="1432"/>
      <c r="D33" s="1432"/>
      <c r="E33" s="1432"/>
      <c r="F33" s="1432"/>
      <c r="G33" s="1432"/>
      <c r="H33" s="1432"/>
      <c r="I33" s="7"/>
    </row>
    <row r="37" spans="2:12" x14ac:dyDescent="0.25">
      <c r="B37" s="1438" t="s">
        <v>955</v>
      </c>
      <c r="C37" s="1431"/>
      <c r="D37" s="1431"/>
      <c r="E37" s="1431"/>
      <c r="F37" s="1431"/>
      <c r="G37" s="1431"/>
      <c r="H37" s="1431"/>
    </row>
    <row r="39" spans="2:12" ht="63" x14ac:dyDescent="0.25">
      <c r="B39" s="939"/>
      <c r="C39" s="940"/>
      <c r="D39" s="974" t="s">
        <v>905</v>
      </c>
      <c r="E39" s="975" t="s">
        <v>935</v>
      </c>
      <c r="F39" s="941" t="s">
        <v>928</v>
      </c>
      <c r="G39" s="117" t="s">
        <v>942</v>
      </c>
      <c r="H39" s="117" t="s">
        <v>943</v>
      </c>
      <c r="K39" s="1314"/>
    </row>
    <row r="40" spans="2:12" ht="15.75" x14ac:dyDescent="0.25">
      <c r="B40" s="821"/>
      <c r="C40" s="120"/>
      <c r="D40" s="974"/>
      <c r="E40" s="822"/>
      <c r="F40" s="822"/>
      <c r="G40" s="822"/>
      <c r="H40" s="822"/>
    </row>
    <row r="41" spans="2:12" ht="15.75" x14ac:dyDescent="0.25">
      <c r="B41" s="63" t="s">
        <v>48</v>
      </c>
      <c r="C41" s="960"/>
      <c r="D41" s="977">
        <v>1503</v>
      </c>
      <c r="E41" s="162">
        <v>61304</v>
      </c>
      <c r="F41" s="953">
        <v>40.787757817697937</v>
      </c>
      <c r="G41" s="978">
        <v>0.17564976657409875</v>
      </c>
      <c r="H41" s="978">
        <v>6.6916543747959689E-2</v>
      </c>
      <c r="K41" s="451"/>
      <c r="L41" s="214"/>
    </row>
    <row r="42" spans="2:12" ht="15.75" x14ac:dyDescent="0.25">
      <c r="B42" s="63" t="s">
        <v>49</v>
      </c>
      <c r="C42" s="960"/>
      <c r="D42" s="977">
        <v>778</v>
      </c>
      <c r="E42" s="162">
        <v>47099</v>
      </c>
      <c r="F42" s="953">
        <v>60.538560411311053</v>
      </c>
      <c r="G42" s="978">
        <v>0.13498293368640971</v>
      </c>
      <c r="H42" s="978">
        <v>5.1423873560595558E-2</v>
      </c>
      <c r="K42" s="451"/>
      <c r="L42" s="214"/>
    </row>
    <row r="43" spans="2:12" ht="15.75" x14ac:dyDescent="0.25">
      <c r="B43" s="63" t="s">
        <v>50</v>
      </c>
      <c r="C43" s="960"/>
      <c r="D43" s="977">
        <v>194</v>
      </c>
      <c r="E43" s="162">
        <v>8362</v>
      </c>
      <c r="F43" s="953">
        <v>43.103092783505154</v>
      </c>
      <c r="G43" s="978">
        <v>2.3958754259413698E-2</v>
      </c>
      <c r="H43" s="978">
        <v>9.1274646065091052E-3</v>
      </c>
      <c r="K43" s="451"/>
      <c r="L43" s="214"/>
    </row>
    <row r="44" spans="2:12" ht="15.75" x14ac:dyDescent="0.25">
      <c r="B44" s="63"/>
      <c r="C44" s="256"/>
      <c r="D44" s="981"/>
      <c r="E44" s="167"/>
      <c r="F44" s="203"/>
      <c r="G44" s="982"/>
      <c r="H44" s="165"/>
    </row>
    <row r="45" spans="2:12" ht="15.75" x14ac:dyDescent="0.25">
      <c r="B45" s="143" t="s">
        <v>39</v>
      </c>
      <c r="C45" s="983"/>
      <c r="D45" s="984">
        <v>2475</v>
      </c>
      <c r="E45" s="206">
        <v>116765</v>
      </c>
      <c r="F45" s="986">
        <v>47.177777777777777</v>
      </c>
      <c r="G45" s="988">
        <v>0.33459145451992217</v>
      </c>
      <c r="H45" s="988">
        <v>0.12746788191506433</v>
      </c>
      <c r="K45" s="451"/>
      <c r="L45" s="214"/>
    </row>
    <row r="46" spans="2:12" ht="15.75" x14ac:dyDescent="0.25">
      <c r="B46" s="171"/>
      <c r="C46" s="271"/>
      <c r="D46" s="981"/>
      <c r="E46" s="172"/>
      <c r="F46" s="172"/>
      <c r="G46" s="172"/>
      <c r="H46" s="137"/>
    </row>
    <row r="47" spans="2:12" ht="15.75" x14ac:dyDescent="0.25">
      <c r="B47" s="90" t="s">
        <v>42</v>
      </c>
    </row>
    <row r="48" spans="2:12" x14ac:dyDescent="0.25">
      <c r="E48" s="68"/>
    </row>
    <row r="49" spans="2:12" x14ac:dyDescent="0.25">
      <c r="B49" t="s">
        <v>932</v>
      </c>
    </row>
    <row r="50" spans="2:12" x14ac:dyDescent="0.25">
      <c r="B50" t="s">
        <v>933</v>
      </c>
    </row>
    <row r="51" spans="2:12" x14ac:dyDescent="0.25">
      <c r="B51" t="s">
        <v>934</v>
      </c>
    </row>
    <row r="52" spans="2:12" x14ac:dyDescent="0.25">
      <c r="B52" s="93" t="s">
        <v>43</v>
      </c>
    </row>
    <row r="53" spans="2:12" ht="15.75" x14ac:dyDescent="0.25">
      <c r="B53" s="1432" t="s">
        <v>12</v>
      </c>
      <c r="C53" s="1432"/>
      <c r="D53" s="1432"/>
      <c r="E53" s="1432"/>
      <c r="F53" s="1432"/>
      <c r="G53" s="1432"/>
      <c r="H53" s="1432"/>
    </row>
    <row r="54" spans="2:12" ht="15.75" x14ac:dyDescent="0.25">
      <c r="D54" s="94"/>
      <c r="E54" s="150"/>
      <c r="F54" s="150"/>
      <c r="G54" s="150"/>
      <c r="H54" s="150"/>
    </row>
    <row r="57" spans="2:12" x14ac:dyDescent="0.25">
      <c r="B57" s="1438" t="s">
        <v>957</v>
      </c>
      <c r="C57" s="1431"/>
      <c r="D57" s="1431"/>
      <c r="E57" s="1431"/>
      <c r="F57" s="1431"/>
      <c r="G57" s="1431"/>
      <c r="H57" s="1431"/>
    </row>
    <row r="59" spans="2:12" ht="63" x14ac:dyDescent="0.25">
      <c r="B59" s="939"/>
      <c r="C59" s="940"/>
      <c r="D59" s="974" t="s">
        <v>905</v>
      </c>
      <c r="E59" s="975" t="s">
        <v>935</v>
      </c>
      <c r="F59" s="941" t="s">
        <v>928</v>
      </c>
      <c r="G59" s="117" t="s">
        <v>942</v>
      </c>
      <c r="H59" s="117" t="s">
        <v>943</v>
      </c>
      <c r="K59" s="1314"/>
    </row>
    <row r="60" spans="2:12" ht="15.75" x14ac:dyDescent="0.25">
      <c r="B60" s="821"/>
      <c r="C60" s="120"/>
      <c r="D60" s="974"/>
      <c r="E60" s="822"/>
      <c r="F60" s="822"/>
      <c r="G60" s="822"/>
      <c r="H60" s="822"/>
    </row>
    <row r="61" spans="2:12" ht="15.75" x14ac:dyDescent="0.25">
      <c r="B61" s="63" t="s">
        <v>52</v>
      </c>
      <c r="C61" s="960"/>
      <c r="D61" s="977">
        <v>96</v>
      </c>
      <c r="E61" s="162">
        <v>3130</v>
      </c>
      <c r="F61" s="953">
        <f>E61/D61</f>
        <v>32.604166666666664</v>
      </c>
      <c r="G61" s="978">
        <v>4.5466430376804859E-3</v>
      </c>
      <c r="H61" s="978">
        <v>3.4173402175087918E-3</v>
      </c>
      <c r="K61" s="451"/>
      <c r="L61" s="214"/>
    </row>
    <row r="62" spans="2:12" ht="15.75" x14ac:dyDescent="0.25">
      <c r="B62" s="63" t="s">
        <v>53</v>
      </c>
      <c r="C62" s="960"/>
      <c r="D62" s="977">
        <v>279</v>
      </c>
      <c r="E62" s="162">
        <v>13143</v>
      </c>
      <c r="F62" s="953">
        <f t="shared" ref="F62:F65" si="0">E62/D62</f>
        <v>47.107526881720432</v>
      </c>
      <c r="G62" s="978">
        <v>1.9091542953429592E-2</v>
      </c>
      <c r="H62" s="978">
        <v>1.4349553507577651E-2</v>
      </c>
      <c r="K62" s="451"/>
      <c r="L62" s="214"/>
    </row>
    <row r="63" spans="2:12" ht="15.75" x14ac:dyDescent="0.25">
      <c r="B63" s="63" t="s">
        <v>54</v>
      </c>
      <c r="C63" s="960"/>
      <c r="D63" s="977">
        <v>363</v>
      </c>
      <c r="E63" s="162">
        <v>16049</v>
      </c>
      <c r="F63" s="953">
        <f t="shared" si="0"/>
        <v>44.212121212121211</v>
      </c>
      <c r="G63" s="978">
        <v>2.3267772580692018E-2</v>
      </c>
      <c r="H63" s="978">
        <v>1.7488484218548189E-2</v>
      </c>
      <c r="K63" s="451"/>
      <c r="L63" s="214"/>
    </row>
    <row r="64" spans="2:12" ht="15.75" x14ac:dyDescent="0.25">
      <c r="B64" s="63"/>
      <c r="C64" s="256"/>
      <c r="D64" s="981"/>
      <c r="E64" s="167"/>
      <c r="F64" s="203"/>
      <c r="G64" s="982"/>
      <c r="H64" s="165"/>
    </row>
    <row r="65" spans="2:12" ht="15.75" x14ac:dyDescent="0.25">
      <c r="B65" s="143" t="s">
        <v>39</v>
      </c>
      <c r="C65" s="983"/>
      <c r="D65" s="984">
        <v>738</v>
      </c>
      <c r="E65" s="206">
        <v>32322</v>
      </c>
      <c r="F65" s="986">
        <f t="shared" si="0"/>
        <v>43.796747967479675</v>
      </c>
      <c r="G65" s="988">
        <v>4.6905958571802096E-2</v>
      </c>
      <c r="H65" s="991">
        <v>3.5255377943634598E-2</v>
      </c>
      <c r="K65" s="451"/>
      <c r="L65" s="214"/>
    </row>
    <row r="66" spans="2:12" ht="15.75" x14ac:dyDescent="0.25">
      <c r="B66" s="171"/>
      <c r="C66" s="271"/>
      <c r="D66" s="981"/>
      <c r="E66" s="172"/>
      <c r="F66" s="172"/>
      <c r="G66" s="172"/>
      <c r="H66" s="137"/>
    </row>
    <row r="67" spans="2:12" ht="15.75" x14ac:dyDescent="0.25">
      <c r="B67" s="90" t="s">
        <v>42</v>
      </c>
      <c r="G67" s="549"/>
    </row>
    <row r="68" spans="2:12" x14ac:dyDescent="0.25">
      <c r="E68" s="68"/>
    </row>
    <row r="69" spans="2:12" x14ac:dyDescent="0.25">
      <c r="B69" t="s">
        <v>932</v>
      </c>
    </row>
    <row r="70" spans="2:12" x14ac:dyDescent="0.25">
      <c r="B70" t="s">
        <v>933</v>
      </c>
    </row>
    <row r="71" spans="2:12" x14ac:dyDescent="0.25">
      <c r="B71" t="s">
        <v>934</v>
      </c>
    </row>
    <row r="72" spans="2:12" x14ac:dyDescent="0.25">
      <c r="B72" s="93" t="s">
        <v>43</v>
      </c>
    </row>
    <row r="73" spans="2:12" ht="15.75" x14ac:dyDescent="0.25">
      <c r="B73" s="1432" t="s">
        <v>12</v>
      </c>
      <c r="C73" s="1432"/>
      <c r="D73" s="1432"/>
      <c r="E73" s="1432"/>
      <c r="F73" s="1432"/>
      <c r="G73" s="1432"/>
      <c r="H73" s="1432"/>
    </row>
  </sheetData>
  <mergeCells count="6">
    <mergeCell ref="B73:H73"/>
    <mergeCell ref="B1:H1"/>
    <mergeCell ref="B33:H33"/>
    <mergeCell ref="B37:H37"/>
    <mergeCell ref="B53:H53"/>
    <mergeCell ref="B57:H57"/>
  </mergeCells>
  <pageMargins left="0.25" right="0.25" top="0.75" bottom="0.75" header="0.3" footer="0.3"/>
  <pageSetup paperSize="9" scale="8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AB115"/>
  <sheetViews>
    <sheetView zoomScaleNormal="100" workbookViewId="0">
      <selection activeCell="B2" sqref="B2"/>
    </sheetView>
  </sheetViews>
  <sheetFormatPr defaultRowHeight="15" x14ac:dyDescent="0.25"/>
  <cols>
    <col min="1" max="1" width="3.85546875" customWidth="1"/>
    <col min="2" max="2" width="23.85546875" customWidth="1"/>
    <col min="3" max="3" width="15.5703125" customWidth="1"/>
    <col min="4" max="4" width="14.85546875" style="93" customWidth="1"/>
    <col min="5" max="14" width="16.7109375" customWidth="1"/>
    <col min="15" max="15" width="6" customWidth="1"/>
  </cols>
  <sheetData>
    <row r="1" spans="2:28" ht="18" customHeight="1" x14ac:dyDescent="0.25">
      <c r="B1" s="1438" t="s">
        <v>958</v>
      </c>
      <c r="C1" s="1438"/>
      <c r="D1" s="1438"/>
      <c r="E1" s="1438"/>
      <c r="F1" s="1438"/>
      <c r="G1" s="1438"/>
      <c r="H1" s="1438"/>
      <c r="I1" s="1438"/>
      <c r="J1" s="1438"/>
      <c r="K1" s="1438"/>
      <c r="L1" s="1438"/>
    </row>
    <row r="3" spans="2:28" ht="82.5" customHeight="1" x14ac:dyDescent="0.25">
      <c r="B3" s="1057"/>
      <c r="C3" s="769" t="s">
        <v>944</v>
      </c>
      <c r="D3" s="250" t="s">
        <v>30</v>
      </c>
      <c r="E3" s="250" t="s">
        <v>31</v>
      </c>
      <c r="F3" s="250" t="s">
        <v>32</v>
      </c>
      <c r="G3" s="250" t="s">
        <v>33</v>
      </c>
      <c r="H3" s="251" t="s">
        <v>106</v>
      </c>
      <c r="I3" s="252" t="s">
        <v>107</v>
      </c>
      <c r="J3" s="252" t="s">
        <v>108</v>
      </c>
      <c r="K3" s="251" t="s">
        <v>109</v>
      </c>
      <c r="L3" s="252" t="s">
        <v>110</v>
      </c>
      <c r="M3" s="252" t="s">
        <v>111</v>
      </c>
      <c r="N3" s="250" t="s">
        <v>38</v>
      </c>
    </row>
    <row r="4" spans="2:28" ht="15.75" x14ac:dyDescent="0.25">
      <c r="B4" s="1057"/>
      <c r="C4" s="993"/>
      <c r="D4" s="994"/>
      <c r="E4" s="994"/>
      <c r="F4" s="994"/>
      <c r="G4" s="994"/>
      <c r="H4" s="995"/>
      <c r="I4" s="994"/>
      <c r="J4" s="994"/>
      <c r="K4" s="996"/>
      <c r="L4" s="161"/>
      <c r="M4" s="161"/>
      <c r="N4" s="161"/>
    </row>
    <row r="5" spans="2:28" ht="15.75" x14ac:dyDescent="0.25">
      <c r="B5" s="1058" t="s">
        <v>112</v>
      </c>
      <c r="C5" s="998"/>
      <c r="D5" s="999"/>
      <c r="E5" s="999"/>
      <c r="F5" s="999"/>
      <c r="G5" s="999"/>
      <c r="H5" s="1000"/>
      <c r="I5" s="999"/>
      <c r="J5" s="999"/>
      <c r="K5" s="1000"/>
      <c r="L5" s="159"/>
      <c r="M5" s="159"/>
      <c r="N5" s="159"/>
      <c r="Q5" s="1314"/>
      <c r="R5" s="1314"/>
      <c r="S5" s="1314"/>
      <c r="T5" s="1314"/>
      <c r="U5" s="1314"/>
      <c r="V5" s="1314"/>
      <c r="W5" s="1314"/>
      <c r="X5" s="1314"/>
      <c r="Y5" s="1314"/>
    </row>
    <row r="6" spans="2:28" ht="15.75" x14ac:dyDescent="0.25">
      <c r="B6" s="999" t="s">
        <v>113</v>
      </c>
      <c r="C6" s="1002">
        <v>52.995041322314052</v>
      </c>
      <c r="D6" s="1003">
        <v>5.9600326264274059</v>
      </c>
      <c r="E6" s="1004">
        <v>60.44</v>
      </c>
      <c r="F6" s="1004">
        <v>23.533333333333335</v>
      </c>
      <c r="G6" s="1004">
        <v>45.266666666666666</v>
      </c>
      <c r="H6" s="1005">
        <v>56.734246575342468</v>
      </c>
      <c r="I6" s="1004">
        <v>72.520408163265301</v>
      </c>
      <c r="J6" s="1004">
        <v>54.286392405063289</v>
      </c>
      <c r="K6" s="1005">
        <v>49.247678018575854</v>
      </c>
      <c r="L6" s="1004">
        <v>54.384615384615387</v>
      </c>
      <c r="M6" s="1004">
        <v>39.956521739130437</v>
      </c>
      <c r="N6" s="1004">
        <v>23.864864864864863</v>
      </c>
      <c r="O6" s="1056"/>
      <c r="Q6" s="1054"/>
      <c r="R6" s="1054"/>
      <c r="S6" s="1054"/>
      <c r="T6" s="1054"/>
      <c r="U6" s="1054"/>
      <c r="V6" s="1054"/>
      <c r="W6" s="1054"/>
      <c r="X6" s="1054"/>
      <c r="Y6" s="1054"/>
    </row>
    <row r="7" spans="2:28" ht="15.75" x14ac:dyDescent="0.25">
      <c r="B7" s="999" t="s">
        <v>114</v>
      </c>
      <c r="C7" s="1002">
        <v>48.590025359256131</v>
      </c>
      <c r="D7" s="1003">
        <v>6.2322253000923364</v>
      </c>
      <c r="E7" s="1004">
        <v>51.982142857142854</v>
      </c>
      <c r="F7" s="1004">
        <v>38.769230769230766</v>
      </c>
      <c r="G7" s="1004">
        <v>29.055555555555557</v>
      </c>
      <c r="H7" s="1005">
        <v>52.716624685138541</v>
      </c>
      <c r="I7" s="1004">
        <v>65.140350877192986</v>
      </c>
      <c r="J7" s="1004">
        <v>49.306581059390048</v>
      </c>
      <c r="K7" s="1005">
        <v>42.47659574468085</v>
      </c>
      <c r="L7" s="1004">
        <v>45.406779661016948</v>
      </c>
      <c r="M7" s="1004">
        <v>33.53448275862069</v>
      </c>
      <c r="N7" s="1004">
        <v>22.24074074074074</v>
      </c>
      <c r="Q7" s="1054"/>
      <c r="R7" s="1054"/>
      <c r="S7" s="1054"/>
      <c r="T7" s="1054"/>
      <c r="U7" s="1054"/>
      <c r="V7" s="1054"/>
      <c r="W7" s="1054"/>
      <c r="X7" s="1054"/>
      <c r="Y7" s="1054"/>
    </row>
    <row r="8" spans="2:28" ht="15.75" x14ac:dyDescent="0.25">
      <c r="B8" s="999" t="s">
        <v>115</v>
      </c>
      <c r="C8" s="1002">
        <v>46.388379204892964</v>
      </c>
      <c r="D8" s="1003">
        <v>6.3057851239669418</v>
      </c>
      <c r="E8" s="1004">
        <v>54</v>
      </c>
      <c r="F8" s="1004">
        <v>19.875</v>
      </c>
      <c r="G8" s="1004">
        <v>19</v>
      </c>
      <c r="H8" s="1005">
        <v>50.972350230414747</v>
      </c>
      <c r="I8" s="1004">
        <v>67.893617021276597</v>
      </c>
      <c r="J8" s="1004">
        <v>46.294117647058826</v>
      </c>
      <c r="K8" s="1005">
        <v>45.576271186440678</v>
      </c>
      <c r="L8" s="1004">
        <v>48.260869565217391</v>
      </c>
      <c r="M8" s="1004">
        <v>36.07692307692308</v>
      </c>
      <c r="N8" s="1004">
        <v>23.939393939393938</v>
      </c>
      <c r="Q8" s="1054"/>
      <c r="R8" s="1054"/>
      <c r="S8" s="1054"/>
      <c r="T8" s="1054"/>
      <c r="U8" s="1054"/>
      <c r="V8" s="1054"/>
      <c r="W8" s="1054"/>
      <c r="X8" s="1054"/>
      <c r="Y8" s="1054"/>
    </row>
    <row r="9" spans="2:28" ht="15.75" x14ac:dyDescent="0.25">
      <c r="B9" s="999" t="s">
        <v>116</v>
      </c>
      <c r="C9" s="1002">
        <v>42.227272727272727</v>
      </c>
      <c r="D9" s="1003">
        <v>6.2016806722689077</v>
      </c>
      <c r="E9" s="1004">
        <v>21</v>
      </c>
      <c r="F9" s="1004">
        <v>35</v>
      </c>
      <c r="G9" s="1004">
        <v>44.428571428571431</v>
      </c>
      <c r="H9" s="1005">
        <v>47.441860465116278</v>
      </c>
      <c r="I9" s="1004">
        <v>55.56</v>
      </c>
      <c r="J9" s="1004">
        <v>44.114754098360656</v>
      </c>
      <c r="K9" s="1005">
        <v>41.357142857142854</v>
      </c>
      <c r="L9" s="1004">
        <v>43.888888888888886</v>
      </c>
      <c r="M9" s="1004">
        <v>36.799999999999997</v>
      </c>
      <c r="N9" s="1004">
        <v>24.1875</v>
      </c>
      <c r="Q9" s="1054"/>
      <c r="R9" s="1054"/>
      <c r="S9" s="1054"/>
      <c r="T9" s="1054"/>
      <c r="U9" s="1054"/>
      <c r="V9" s="1054"/>
      <c r="W9" s="1054"/>
      <c r="X9" s="1054"/>
      <c r="Y9" s="1054"/>
    </row>
    <row r="10" spans="2:28" ht="15.75" x14ac:dyDescent="0.25">
      <c r="B10" s="999" t="s">
        <v>117</v>
      </c>
      <c r="C10" s="1002">
        <v>32.115686274509805</v>
      </c>
      <c r="D10" s="1003">
        <v>6.313802083333333</v>
      </c>
      <c r="E10" s="1004">
        <v>48.5</v>
      </c>
      <c r="F10" s="1004">
        <v>20</v>
      </c>
      <c r="G10" s="1004">
        <v>35</v>
      </c>
      <c r="H10" s="1005">
        <v>33.845938375350137</v>
      </c>
      <c r="I10" s="1004">
        <v>45.567164179104481</v>
      </c>
      <c r="J10" s="1004">
        <v>31.137931034482758</v>
      </c>
      <c r="K10" s="1005">
        <v>30.276595744680851</v>
      </c>
      <c r="L10" s="1004">
        <v>32.746031746031747</v>
      </c>
      <c r="M10" s="1004">
        <v>25.258064516129032</v>
      </c>
      <c r="N10" s="1004">
        <v>23.807692307692307</v>
      </c>
      <c r="Q10" s="1054"/>
      <c r="R10" s="1054"/>
      <c r="S10" s="1054"/>
      <c r="T10" s="1054"/>
      <c r="U10" s="1054"/>
      <c r="V10" s="1054"/>
      <c r="W10" s="1054"/>
      <c r="X10" s="1054"/>
      <c r="Y10" s="1054"/>
    </row>
    <row r="11" spans="2:28" ht="15.75" x14ac:dyDescent="0.25">
      <c r="B11" s="999" t="s">
        <v>118</v>
      </c>
      <c r="C11" s="1002">
        <v>21.982248520710058</v>
      </c>
      <c r="D11" s="1003">
        <v>6.298013245033113</v>
      </c>
      <c r="E11" s="1004">
        <v>31.333333333333332</v>
      </c>
      <c r="F11" s="1004">
        <v>57.5</v>
      </c>
      <c r="G11" s="1004"/>
      <c r="H11" s="1005">
        <v>21.539518900343644</v>
      </c>
      <c r="I11" s="1004">
        <v>30.827586206896552</v>
      </c>
      <c r="J11" s="1004">
        <v>20.511450381679388</v>
      </c>
      <c r="K11" s="1005">
        <v>24.53846153846154</v>
      </c>
      <c r="L11" s="1004">
        <v>35.25</v>
      </c>
      <c r="M11" s="1004">
        <v>19.777777777777779</v>
      </c>
      <c r="N11" s="1004">
        <v>19.222222222222221</v>
      </c>
      <c r="Q11" s="1054"/>
      <c r="R11" s="1054"/>
      <c r="S11" s="1054"/>
      <c r="T11" s="1054"/>
      <c r="U11" s="1054"/>
      <c r="V11" s="1054"/>
      <c r="W11" s="1054"/>
      <c r="X11" s="1054"/>
      <c r="Y11" s="1054"/>
    </row>
    <row r="12" spans="2:28" ht="15.75" x14ac:dyDescent="0.25">
      <c r="B12" s="166" t="s">
        <v>119</v>
      </c>
      <c r="C12" s="1002">
        <v>100</v>
      </c>
      <c r="D12" s="1003"/>
      <c r="E12" s="1004"/>
      <c r="F12" s="1004">
        <v>100</v>
      </c>
      <c r="G12" s="1004"/>
      <c r="H12" s="1005"/>
      <c r="I12" s="1004"/>
      <c r="J12" s="1004"/>
      <c r="K12" s="1005"/>
      <c r="L12" s="1004"/>
      <c r="M12" s="1004"/>
      <c r="N12" s="1004"/>
      <c r="Q12" s="1054"/>
      <c r="R12" s="1054"/>
      <c r="S12" s="1054"/>
      <c r="T12" s="1054"/>
      <c r="U12" s="1054"/>
      <c r="V12" s="1054"/>
      <c r="W12" s="1054"/>
      <c r="X12" s="1054"/>
      <c r="Y12" s="1054"/>
    </row>
    <row r="13" spans="2:28" ht="15.75" x14ac:dyDescent="0.25">
      <c r="B13" s="1058" t="s">
        <v>120</v>
      </c>
      <c r="C13" s="1006">
        <v>44.922453390975413</v>
      </c>
      <c r="D13" s="1007">
        <v>6.2</v>
      </c>
      <c r="E13" s="1008">
        <v>54.397350993377486</v>
      </c>
      <c r="F13" s="1008">
        <v>31.373333333333335</v>
      </c>
      <c r="G13" s="1008">
        <v>36.883720930232556</v>
      </c>
      <c r="H13" s="1009">
        <v>47.177777777777777</v>
      </c>
      <c r="I13" s="1008">
        <v>61.265446224256294</v>
      </c>
      <c r="J13" s="1008">
        <v>44.157016683022569</v>
      </c>
      <c r="K13" s="1009">
        <v>43.796747967479675</v>
      </c>
      <c r="L13" s="1008">
        <v>47.668639053254438</v>
      </c>
      <c r="M13" s="1008">
        <v>35.298701298701296</v>
      </c>
      <c r="N13" s="1008">
        <v>22.913242009132421</v>
      </c>
      <c r="Q13" s="1054"/>
      <c r="R13" s="1054"/>
      <c r="S13" s="1054"/>
      <c r="T13" s="1054"/>
      <c r="U13" s="1054"/>
      <c r="V13" s="1054"/>
      <c r="W13" s="1054"/>
      <c r="X13" s="1054"/>
      <c r="Y13" s="1054"/>
    </row>
    <row r="14" spans="2:28" ht="15.75" x14ac:dyDescent="0.25">
      <c r="B14" s="999"/>
      <c r="C14" s="998"/>
      <c r="D14" s="1004"/>
      <c r="E14" s="1004"/>
      <c r="F14" s="999"/>
      <c r="G14" s="1010"/>
      <c r="H14" s="1000"/>
      <c r="I14" s="999"/>
      <c r="J14" s="999"/>
      <c r="K14" s="1000"/>
      <c r="L14" s="159"/>
      <c r="M14" s="159"/>
      <c r="N14" s="159"/>
    </row>
    <row r="15" spans="2:28" ht="15.75" x14ac:dyDescent="0.25">
      <c r="B15" s="1058" t="s">
        <v>121</v>
      </c>
      <c r="C15" s="1011"/>
      <c r="D15" s="1012"/>
      <c r="E15" s="1013"/>
      <c r="F15" s="1013"/>
      <c r="G15" s="1013"/>
      <c r="H15" s="1014"/>
      <c r="I15" s="1013"/>
      <c r="J15" s="1013"/>
      <c r="K15" s="1014"/>
      <c r="L15" s="159"/>
      <c r="M15" s="159"/>
      <c r="N15" s="159"/>
      <c r="R15" s="1314"/>
      <c r="S15" s="1314"/>
      <c r="T15" s="1314"/>
      <c r="V15" s="1314"/>
      <c r="W15" s="1314"/>
      <c r="Y15" s="1314"/>
      <c r="Z15" s="1314"/>
      <c r="AA15" s="1314"/>
      <c r="AB15" s="1314"/>
    </row>
    <row r="16" spans="2:28" ht="15.75" x14ac:dyDescent="0.25">
      <c r="B16" s="1059" t="s">
        <v>122</v>
      </c>
      <c r="C16" s="1002">
        <v>54.779761904761905</v>
      </c>
      <c r="D16" s="1004">
        <v>5.8960396039603964</v>
      </c>
      <c r="E16" s="1004">
        <v>64.234042553191486</v>
      </c>
      <c r="F16" s="1004">
        <v>31.75</v>
      </c>
      <c r="G16" s="1004">
        <v>50</v>
      </c>
      <c r="H16" s="1005">
        <v>59.134328358208954</v>
      </c>
      <c r="I16" s="1004">
        <v>75.513513513513516</v>
      </c>
      <c r="J16" s="1004">
        <v>55.439024390243901</v>
      </c>
      <c r="K16" s="1005">
        <v>42.424242424242422</v>
      </c>
      <c r="L16" s="1004">
        <v>45.694444444444443</v>
      </c>
      <c r="M16" s="1004">
        <v>38.5</v>
      </c>
      <c r="N16" s="1004">
        <v>14.333333333333334</v>
      </c>
      <c r="R16" s="1054"/>
      <c r="S16" s="1054"/>
      <c r="T16" s="1054"/>
      <c r="U16" s="1054"/>
      <c r="V16" s="1054"/>
      <c r="W16" s="1054"/>
      <c r="X16" s="1054"/>
      <c r="Y16" s="1054"/>
      <c r="Z16" s="1054"/>
      <c r="AA16" s="1054"/>
      <c r="AB16" s="1054"/>
    </row>
    <row r="17" spans="2:28" ht="15.75" x14ac:dyDescent="0.25">
      <c r="B17" s="1059" t="s">
        <v>139</v>
      </c>
      <c r="C17" s="1002">
        <v>48.447439353099732</v>
      </c>
      <c r="D17" s="1004">
        <v>6.024390243902439</v>
      </c>
      <c r="E17" s="1004">
        <v>54.517241379310342</v>
      </c>
      <c r="F17" s="1004">
        <v>17.5</v>
      </c>
      <c r="G17" s="1004">
        <v>26.666666666666668</v>
      </c>
      <c r="H17" s="1005">
        <v>53.489082969432317</v>
      </c>
      <c r="I17" s="1004">
        <v>58.225000000000001</v>
      </c>
      <c r="J17" s="1004">
        <v>52.486772486772487</v>
      </c>
      <c r="K17" s="1005">
        <v>43.666666666666664</v>
      </c>
      <c r="L17" s="1004">
        <v>48.92307692307692</v>
      </c>
      <c r="M17" s="1004">
        <v>33.153846153846153</v>
      </c>
      <c r="N17" s="1004">
        <v>21.8</v>
      </c>
      <c r="R17" s="1054"/>
      <c r="S17" s="1054"/>
      <c r="T17" s="1054"/>
      <c r="U17" s="1054"/>
      <c r="V17" s="1054"/>
      <c r="W17" s="1054"/>
      <c r="X17" s="1054"/>
      <c r="Y17" s="1054"/>
      <c r="Z17" s="1054"/>
      <c r="AA17" s="1054"/>
      <c r="AB17" s="1054"/>
    </row>
    <row r="18" spans="2:28" ht="15.75" x14ac:dyDescent="0.25">
      <c r="B18" s="1059" t="s">
        <v>140</v>
      </c>
      <c r="C18" s="1002">
        <v>46.31232876712329</v>
      </c>
      <c r="D18" s="1004">
        <v>6.1514522821576767</v>
      </c>
      <c r="E18" s="1004">
        <v>59.6</v>
      </c>
      <c r="F18" s="1004">
        <v>32.571428571428569</v>
      </c>
      <c r="G18" s="1004">
        <v>16.75</v>
      </c>
      <c r="H18" s="1005">
        <v>49.681102362204726</v>
      </c>
      <c r="I18" s="1004">
        <v>61.980392156862742</v>
      </c>
      <c r="J18" s="1004">
        <v>46.591133004926107</v>
      </c>
      <c r="K18" s="1005">
        <v>39.666666666666664</v>
      </c>
      <c r="L18" s="1004">
        <v>42.122448979591837</v>
      </c>
      <c r="M18" s="1004">
        <v>33.65</v>
      </c>
      <c r="N18" s="1004">
        <v>22.4375</v>
      </c>
      <c r="R18" s="1054"/>
      <c r="S18" s="1054"/>
      <c r="T18" s="1054"/>
      <c r="U18" s="1054"/>
      <c r="V18" s="1054"/>
      <c r="W18" s="1054"/>
      <c r="X18" s="1054"/>
      <c r="Y18" s="1054"/>
      <c r="Z18" s="1054"/>
      <c r="AA18" s="1054"/>
      <c r="AB18" s="1054"/>
    </row>
    <row r="19" spans="2:28" ht="15.75" x14ac:dyDescent="0.25">
      <c r="B19" s="1059" t="s">
        <v>141</v>
      </c>
      <c r="C19" s="1002">
        <v>46.011363636363633</v>
      </c>
      <c r="D19" s="1004">
        <v>6.057915057915058</v>
      </c>
      <c r="E19" s="1004">
        <v>51.526315789473685</v>
      </c>
      <c r="F19" s="1004">
        <v>54.454545454545453</v>
      </c>
      <c r="G19" s="1004">
        <v>19</v>
      </c>
      <c r="H19" s="1005">
        <v>46.666666666666664</v>
      </c>
      <c r="I19" s="1004">
        <v>62.772727272727273</v>
      </c>
      <c r="J19" s="1004">
        <v>43.158415841584159</v>
      </c>
      <c r="K19" s="1005">
        <v>46.366666666666667</v>
      </c>
      <c r="L19" s="1004">
        <v>52.243243243243242</v>
      </c>
      <c r="M19" s="1004">
        <v>36.913043478260867</v>
      </c>
      <c r="N19" s="1004">
        <v>23.727272727272727</v>
      </c>
      <c r="O19" s="107"/>
      <c r="P19" s="94"/>
      <c r="R19" s="1054"/>
      <c r="S19" s="1054"/>
      <c r="T19" s="1054"/>
      <c r="U19" s="1054"/>
      <c r="V19" s="1054"/>
      <c r="W19" s="1054"/>
      <c r="X19" s="1054"/>
      <c r="Y19" s="1054"/>
      <c r="Z19" s="1054"/>
      <c r="AA19" s="1054"/>
      <c r="AB19" s="1054"/>
    </row>
    <row r="20" spans="2:28" ht="15.75" x14ac:dyDescent="0.25">
      <c r="B20" s="1059" t="s">
        <v>142</v>
      </c>
      <c r="C20" s="1002">
        <v>41.784543325526933</v>
      </c>
      <c r="D20" s="1004">
        <v>6.2751423149905126</v>
      </c>
      <c r="E20" s="1004">
        <v>46.142857142857146</v>
      </c>
      <c r="F20" s="1004">
        <v>18.25</v>
      </c>
      <c r="G20" s="1004">
        <v>90</v>
      </c>
      <c r="H20" s="1005">
        <v>44.267973856209153</v>
      </c>
      <c r="I20" s="1004">
        <v>61.872340425531917</v>
      </c>
      <c r="J20" s="1004">
        <v>41.073359073359072</v>
      </c>
      <c r="K20" s="1005">
        <v>39.654320987654323</v>
      </c>
      <c r="L20" s="1004">
        <v>41.913793103448278</v>
      </c>
      <c r="M20" s="1004">
        <v>33.956521739130437</v>
      </c>
      <c r="N20" s="1004">
        <v>21.357142857142858</v>
      </c>
      <c r="O20" s="107"/>
      <c r="R20" s="1054"/>
      <c r="S20" s="1054"/>
      <c r="T20" s="1054"/>
      <c r="U20" s="1054"/>
      <c r="V20" s="1054"/>
      <c r="W20" s="1054"/>
      <c r="X20" s="1054"/>
      <c r="Y20" s="1054"/>
      <c r="Z20" s="1054"/>
      <c r="AA20" s="1054"/>
      <c r="AB20" s="1054"/>
    </row>
    <row r="21" spans="2:28" ht="15.75" x14ac:dyDescent="0.25">
      <c r="B21" s="1059" t="s">
        <v>143</v>
      </c>
      <c r="C21" s="1002">
        <v>36.543367346938773</v>
      </c>
      <c r="D21" s="1016">
        <v>6.25</v>
      </c>
      <c r="E21" s="1004">
        <v>45</v>
      </c>
      <c r="F21" s="1004">
        <v>25.75</v>
      </c>
      <c r="G21" s="1004">
        <v>22</v>
      </c>
      <c r="H21" s="1005">
        <v>37.164335664335667</v>
      </c>
      <c r="I21" s="1004">
        <v>48.078947368421055</v>
      </c>
      <c r="J21" s="1004">
        <v>35.491935483870968</v>
      </c>
      <c r="K21" s="1005">
        <v>39.396825396825399</v>
      </c>
      <c r="L21" s="1004">
        <v>43.594594594594597</v>
      </c>
      <c r="M21" s="1004">
        <v>33.42307692307692</v>
      </c>
      <c r="N21" s="1004">
        <v>22</v>
      </c>
      <c r="R21" s="1054"/>
      <c r="S21" s="1054"/>
      <c r="T21" s="1054"/>
      <c r="U21" s="1054"/>
      <c r="V21" s="1054"/>
      <c r="W21" s="1054"/>
      <c r="X21" s="1054"/>
      <c r="Y21" s="1054"/>
      <c r="Z21" s="1054"/>
      <c r="AA21" s="1054"/>
      <c r="AB21" s="1054"/>
    </row>
    <row r="22" spans="2:28" ht="15.75" x14ac:dyDescent="0.25">
      <c r="B22" s="1059" t="s">
        <v>144</v>
      </c>
      <c r="C22" s="1002">
        <v>37.365196078431374</v>
      </c>
      <c r="D22" s="1016">
        <v>6.2159264931087286</v>
      </c>
      <c r="E22" s="1004">
        <v>35.5</v>
      </c>
      <c r="F22" s="1004">
        <v>30</v>
      </c>
      <c r="G22" s="1004">
        <v>31.25</v>
      </c>
      <c r="H22" s="1005">
        <v>38.388513513513516</v>
      </c>
      <c r="I22" s="1004">
        <v>48.333333333333336</v>
      </c>
      <c r="J22" s="1004">
        <v>36.169421487603309</v>
      </c>
      <c r="K22" s="1005">
        <v>41.158730158730158</v>
      </c>
      <c r="L22" s="1004">
        <v>45.326086956521742</v>
      </c>
      <c r="M22" s="1004">
        <v>29.882352941176471</v>
      </c>
      <c r="N22" s="1004">
        <v>21.8</v>
      </c>
      <c r="R22" s="1054"/>
      <c r="S22" s="1054"/>
      <c r="T22" s="1054"/>
      <c r="U22" s="1054"/>
      <c r="V22" s="1054"/>
      <c r="W22" s="1054"/>
      <c r="X22" s="1054"/>
      <c r="Y22" s="1054"/>
      <c r="Z22" s="1054"/>
      <c r="AA22" s="1054"/>
      <c r="AB22" s="1054"/>
    </row>
    <row r="23" spans="2:28" ht="15.75" x14ac:dyDescent="0.25">
      <c r="B23" s="1059" t="s">
        <v>145</v>
      </c>
      <c r="C23" s="1002">
        <v>42.961240310077521</v>
      </c>
      <c r="D23" s="1016">
        <v>6.2336309523809526</v>
      </c>
      <c r="E23" s="1004">
        <v>52.5</v>
      </c>
      <c r="F23" s="1004">
        <v>40</v>
      </c>
      <c r="G23" s="1004">
        <v>65</v>
      </c>
      <c r="H23" s="1005">
        <v>46.450199203187253</v>
      </c>
      <c r="I23" s="1004">
        <v>57.944444444444443</v>
      </c>
      <c r="J23" s="1004">
        <v>43.299492385786799</v>
      </c>
      <c r="K23" s="1005">
        <v>40.716049382716051</v>
      </c>
      <c r="L23" s="1004">
        <v>43.440677966101696</v>
      </c>
      <c r="M23" s="1004">
        <v>33.409090909090907</v>
      </c>
      <c r="N23" s="1004">
        <v>24.38095238095238</v>
      </c>
      <c r="R23" s="1054"/>
      <c r="S23" s="1054"/>
      <c r="T23" s="1054"/>
      <c r="U23" s="1054"/>
      <c r="V23" s="1054"/>
      <c r="W23" s="1054"/>
      <c r="X23" s="1054"/>
      <c r="Y23" s="1054"/>
      <c r="Z23" s="1054"/>
      <c r="AA23" s="1054"/>
      <c r="AB23" s="1054"/>
    </row>
    <row r="24" spans="2:28" ht="15.75" x14ac:dyDescent="0.25">
      <c r="B24" s="1059" t="s">
        <v>146</v>
      </c>
      <c r="C24" s="1002">
        <v>46.471124620060792</v>
      </c>
      <c r="D24" s="1016">
        <v>6.2265122265122264</v>
      </c>
      <c r="E24" s="1004">
        <v>54.666666666666664</v>
      </c>
      <c r="F24" s="1004">
        <v>28.2</v>
      </c>
      <c r="G24" s="1004">
        <v>29.5</v>
      </c>
      <c r="H24" s="1005">
        <v>50.985294117647058</v>
      </c>
      <c r="I24" s="1004">
        <v>66.388888888888886</v>
      </c>
      <c r="J24" s="1004">
        <v>47.68452380952381</v>
      </c>
      <c r="K24" s="1005">
        <v>43.813953488372093</v>
      </c>
      <c r="L24" s="1004">
        <v>46.46875</v>
      </c>
      <c r="M24" s="1004">
        <v>36.090909090909093</v>
      </c>
      <c r="N24" s="1004">
        <v>25.814814814814813</v>
      </c>
      <c r="R24" s="1054"/>
      <c r="S24" s="1054"/>
      <c r="T24" s="1054"/>
      <c r="U24" s="1054"/>
      <c r="V24" s="1054"/>
      <c r="W24" s="1054"/>
      <c r="X24" s="1054"/>
      <c r="Y24" s="1054"/>
      <c r="Z24" s="1054"/>
      <c r="AA24" s="1054"/>
      <c r="AB24" s="1054"/>
    </row>
    <row r="25" spans="2:28" ht="15.75" x14ac:dyDescent="0.25">
      <c r="B25" s="1059" t="s">
        <v>123</v>
      </c>
      <c r="C25" s="1002">
        <v>52.105105105105103</v>
      </c>
      <c r="D25" s="1016">
        <v>6.3092307692307692</v>
      </c>
      <c r="E25" s="1004">
        <v>32.333333333333336</v>
      </c>
      <c r="F25" s="1004">
        <v>12.75</v>
      </c>
      <c r="G25" s="1004">
        <v>84.25</v>
      </c>
      <c r="H25" s="1005">
        <v>54.123762376237622</v>
      </c>
      <c r="I25" s="1004">
        <v>79.527777777777771</v>
      </c>
      <c r="J25" s="1004">
        <v>48.614457831325304</v>
      </c>
      <c r="K25" s="1005">
        <v>57.626373626373628</v>
      </c>
      <c r="L25" s="1004">
        <v>62.550724637681157</v>
      </c>
      <c r="M25" s="1004">
        <v>42.18181818181818</v>
      </c>
      <c r="N25" s="1004">
        <v>22.76923076923077</v>
      </c>
      <c r="R25" s="1054"/>
      <c r="S25" s="1054"/>
      <c r="T25" s="1054"/>
      <c r="U25" s="1054"/>
      <c r="V25" s="1054"/>
      <c r="W25" s="1054"/>
      <c r="X25" s="1054"/>
      <c r="Y25" s="1054"/>
      <c r="Z25" s="1054"/>
      <c r="AA25" s="1054"/>
      <c r="AB25" s="1054"/>
    </row>
    <row r="26" spans="2:28" ht="15.75" x14ac:dyDescent="0.25">
      <c r="B26" s="166" t="s">
        <v>119</v>
      </c>
      <c r="C26" s="1002">
        <v>100</v>
      </c>
      <c r="D26" s="1016"/>
      <c r="E26" s="1004"/>
      <c r="F26" s="1004">
        <v>100</v>
      </c>
      <c r="G26" s="1004"/>
      <c r="H26" s="1005"/>
      <c r="I26" s="1004"/>
      <c r="J26" s="1004"/>
      <c r="K26" s="1005"/>
      <c r="L26" s="1004"/>
      <c r="M26" s="1004"/>
      <c r="N26" s="1004"/>
      <c r="R26" s="1054"/>
      <c r="S26" s="1054"/>
      <c r="T26" s="1054"/>
      <c r="U26" s="1054"/>
      <c r="V26" s="1054"/>
      <c r="W26" s="1054"/>
      <c r="X26" s="1054"/>
      <c r="Y26" s="1054"/>
      <c r="Z26" s="1054"/>
      <c r="AA26" s="1054"/>
      <c r="AB26" s="1054"/>
    </row>
    <row r="27" spans="2:28" ht="15.75" x14ac:dyDescent="0.25">
      <c r="B27" s="1058" t="s">
        <v>120</v>
      </c>
      <c r="C27" s="1006">
        <v>44.922453390975413</v>
      </c>
      <c r="D27" s="1017">
        <v>6.2</v>
      </c>
      <c r="E27" s="1008">
        <v>54.397350993377486</v>
      </c>
      <c r="F27" s="1008">
        <v>31.373333333333335</v>
      </c>
      <c r="G27" s="1008">
        <v>36.883720930232556</v>
      </c>
      <c r="H27" s="1009">
        <v>47.177777777777777</v>
      </c>
      <c r="I27" s="1008">
        <v>61.265446224256294</v>
      </c>
      <c r="J27" s="1008">
        <v>44.157016683022569</v>
      </c>
      <c r="K27" s="1009">
        <v>43.796747967479675</v>
      </c>
      <c r="L27" s="1008">
        <v>47.668639053254438</v>
      </c>
      <c r="M27" s="1008">
        <v>35.298701298701296</v>
      </c>
      <c r="N27" s="1008">
        <v>22.913242009132421</v>
      </c>
      <c r="R27" s="1054"/>
      <c r="S27" s="1054"/>
      <c r="T27" s="1054"/>
      <c r="U27" s="1054"/>
      <c r="V27" s="1054"/>
      <c r="W27" s="1054"/>
      <c r="X27" s="1054"/>
      <c r="Y27" s="1054"/>
      <c r="Z27" s="1054"/>
      <c r="AA27" s="1054"/>
      <c r="AB27" s="1054"/>
    </row>
    <row r="28" spans="2:28" ht="15.75" x14ac:dyDescent="0.25">
      <c r="B28" s="1058"/>
      <c r="C28" s="1006"/>
      <c r="D28" s="1017"/>
      <c r="E28" s="1008"/>
      <c r="F28" s="1008"/>
      <c r="G28" s="1008"/>
      <c r="H28" s="1009"/>
      <c r="I28" s="1008"/>
      <c r="J28" s="1008"/>
      <c r="K28" s="1009"/>
      <c r="L28" s="1008"/>
      <c r="M28" s="1008"/>
      <c r="N28" s="1008"/>
    </row>
    <row r="29" spans="2:28" ht="15.75" x14ac:dyDescent="0.25">
      <c r="B29" s="1058" t="s">
        <v>124</v>
      </c>
      <c r="C29" s="1006"/>
      <c r="D29" s="1017"/>
      <c r="E29" s="1008"/>
      <c r="F29" s="1008"/>
      <c r="G29" s="1008"/>
      <c r="H29" s="1009"/>
      <c r="I29" s="1008"/>
      <c r="J29" s="1008"/>
      <c r="K29" s="1009"/>
      <c r="L29" s="1008"/>
      <c r="M29" s="1008"/>
      <c r="N29" s="1008"/>
    </row>
    <row r="30" spans="2:28" ht="15.75" x14ac:dyDescent="0.25">
      <c r="B30" s="999" t="s">
        <v>125</v>
      </c>
      <c r="C30" s="1002">
        <v>41.906774753908515</v>
      </c>
      <c r="D30" s="1018">
        <v>0</v>
      </c>
      <c r="E30" s="1004">
        <v>68.926315789473691</v>
      </c>
      <c r="F30" s="1004">
        <v>47</v>
      </c>
      <c r="G30" s="1004">
        <v>30</v>
      </c>
      <c r="H30" s="1005">
        <v>40.787757817697937</v>
      </c>
      <c r="I30" s="1004">
        <v>57.229166666666664</v>
      </c>
      <c r="J30" s="1004">
        <v>39.04562178072112</v>
      </c>
      <c r="K30" s="1005">
        <v>32.604166666666664</v>
      </c>
      <c r="L30" s="1004">
        <v>34.096774193548384</v>
      </c>
      <c r="M30" s="1004">
        <v>29.882352941176471</v>
      </c>
      <c r="N30" s="1004">
        <v>35</v>
      </c>
      <c r="Q30" s="1314"/>
    </row>
    <row r="31" spans="2:28" ht="15.75" x14ac:dyDescent="0.25">
      <c r="B31" s="999" t="s">
        <v>126</v>
      </c>
      <c r="C31" s="1002">
        <v>55.971971066907777</v>
      </c>
      <c r="D31" s="1016">
        <v>6.2</v>
      </c>
      <c r="E31" s="1019">
        <v>0</v>
      </c>
      <c r="F31" s="1004">
        <v>34.473684210526315</v>
      </c>
      <c r="G31" s="1004">
        <v>92</v>
      </c>
      <c r="H31" s="1005">
        <v>60.538560411311053</v>
      </c>
      <c r="I31" s="1004">
        <v>68.701834862385326</v>
      </c>
      <c r="J31" s="1004">
        <v>57.360714285714288</v>
      </c>
      <c r="K31" s="1005">
        <v>47.107526881720432</v>
      </c>
      <c r="L31" s="1004">
        <v>51.284999999999997</v>
      </c>
      <c r="M31" s="1004">
        <v>36.531645569620252</v>
      </c>
      <c r="N31" s="1004">
        <v>21.92</v>
      </c>
      <c r="Q31" s="1054"/>
    </row>
    <row r="32" spans="2:28" ht="15.75" x14ac:dyDescent="0.25">
      <c r="B32" s="999" t="s">
        <v>127</v>
      </c>
      <c r="C32" s="1002">
        <v>36.843317972350228</v>
      </c>
      <c r="D32" s="1018">
        <v>0</v>
      </c>
      <c r="E32" s="1004">
        <v>29.75</v>
      </c>
      <c r="F32" s="1004">
        <v>18.696969696969695</v>
      </c>
      <c r="G32" s="1004">
        <v>29.533333333333335</v>
      </c>
      <c r="H32" s="1005">
        <v>43.103092783505154</v>
      </c>
      <c r="I32" s="1004">
        <v>47.4</v>
      </c>
      <c r="J32" s="1004">
        <v>40.394957983193279</v>
      </c>
      <c r="K32" s="1005">
        <v>44.212121212121211</v>
      </c>
      <c r="L32" s="1004">
        <v>48.151020408163262</v>
      </c>
      <c r="M32" s="1004">
        <v>36.033898305084747</v>
      </c>
      <c r="N32" s="1004">
        <v>22.916666666666668</v>
      </c>
      <c r="Q32" s="1054"/>
    </row>
    <row r="33" spans="2:17" ht="15.75" x14ac:dyDescent="0.25">
      <c r="B33" s="1058" t="s">
        <v>128</v>
      </c>
      <c r="C33" s="1006">
        <v>44.922453390975413</v>
      </c>
      <c r="D33" s="1017">
        <v>6.2</v>
      </c>
      <c r="E33" s="1008">
        <v>54.397350993377486</v>
      </c>
      <c r="F33" s="1008">
        <v>31.373333333333335</v>
      </c>
      <c r="G33" s="1008">
        <v>36.883720930232556</v>
      </c>
      <c r="H33" s="1009">
        <v>47.177777777777777</v>
      </c>
      <c r="I33" s="1008">
        <v>61.265446224256294</v>
      </c>
      <c r="J33" s="1008">
        <v>44.157016683022569</v>
      </c>
      <c r="K33" s="1009">
        <v>43.796747967479675</v>
      </c>
      <c r="L33" s="1008">
        <v>47.668639053254438</v>
      </c>
      <c r="M33" s="1008">
        <v>35.298701298701296</v>
      </c>
      <c r="N33" s="1008">
        <v>22.913242009132421</v>
      </c>
      <c r="Q33" s="1054"/>
    </row>
    <row r="34" spans="2:17" ht="15.75" x14ac:dyDescent="0.25">
      <c r="B34" s="1023"/>
      <c r="C34" s="1021"/>
      <c r="D34" s="1022"/>
      <c r="E34" s="1023"/>
      <c r="F34" s="1023"/>
      <c r="G34" s="1023"/>
      <c r="H34" s="1024"/>
      <c r="I34" s="1023"/>
      <c r="J34" s="1023"/>
      <c r="K34" s="1024"/>
      <c r="L34" s="139"/>
      <c r="M34" s="139"/>
      <c r="N34" s="139"/>
      <c r="Q34" s="1054"/>
    </row>
    <row r="35" spans="2:17" ht="15.75" x14ac:dyDescent="0.25">
      <c r="B35" s="90" t="s">
        <v>69</v>
      </c>
    </row>
    <row r="36" spans="2:17" ht="15.75" x14ac:dyDescent="0.25">
      <c r="B36" s="90" t="s">
        <v>129</v>
      </c>
    </row>
    <row r="37" spans="2:17" ht="15.75" x14ac:dyDescent="0.25">
      <c r="B37" s="90" t="s">
        <v>130</v>
      </c>
    </row>
    <row r="39" spans="2:17" x14ac:dyDescent="0.25">
      <c r="B39" t="s">
        <v>945</v>
      </c>
    </row>
    <row r="40" spans="2:17" x14ac:dyDescent="0.25">
      <c r="B40" t="s">
        <v>946</v>
      </c>
    </row>
    <row r="41" spans="2:17" x14ac:dyDescent="0.25">
      <c r="B41" t="s">
        <v>934</v>
      </c>
    </row>
    <row r="42" spans="2:17" ht="15.75" x14ac:dyDescent="0.25">
      <c r="B42" s="1432" t="s">
        <v>51</v>
      </c>
      <c r="C42" s="1432"/>
      <c r="D42" s="1432"/>
      <c r="E42" s="1432"/>
      <c r="F42" s="1432"/>
      <c r="G42" s="1432"/>
      <c r="H42" s="1432"/>
      <c r="I42" s="1432"/>
      <c r="J42" s="1432"/>
      <c r="K42" s="1432"/>
      <c r="L42" s="1432"/>
      <c r="M42" s="1432"/>
      <c r="N42" s="1432"/>
    </row>
    <row r="43" spans="2:17" ht="15.75" x14ac:dyDescent="0.25">
      <c r="B43" t="s">
        <v>70</v>
      </c>
      <c r="C43" s="819"/>
      <c r="D43" s="819"/>
      <c r="E43" s="819"/>
      <c r="F43" s="819"/>
      <c r="G43" s="819"/>
      <c r="H43" s="819"/>
      <c r="I43" s="819"/>
      <c r="J43" s="819"/>
      <c r="K43" s="819"/>
      <c r="L43" s="819"/>
      <c r="M43" s="819"/>
      <c r="N43" s="819"/>
    </row>
    <row r="45" spans="2:17" ht="45.75" customHeight="1" x14ac:dyDescent="0.25">
      <c r="B45" s="1438" t="s">
        <v>959</v>
      </c>
      <c r="C45" s="1438"/>
      <c r="D45" s="1438"/>
      <c r="E45" s="1438"/>
      <c r="F45" s="1438"/>
      <c r="G45" s="296"/>
      <c r="H45" s="296"/>
      <c r="I45" s="296"/>
      <c r="J45" s="296"/>
      <c r="K45" s="296"/>
      <c r="L45" s="296"/>
    </row>
    <row r="47" spans="2:17" ht="47.25" x14ac:dyDescent="0.25">
      <c r="B47" s="992"/>
      <c r="C47" s="250" t="s">
        <v>106</v>
      </c>
      <c r="D47" s="769" t="s">
        <v>834</v>
      </c>
      <c r="E47" s="769" t="s">
        <v>835</v>
      </c>
      <c r="F47" s="770" t="s">
        <v>836</v>
      </c>
      <c r="G47" s="124"/>
    </row>
    <row r="48" spans="2:17" ht="15.75" x14ac:dyDescent="0.25">
      <c r="B48" s="992"/>
      <c r="C48" s="994"/>
      <c r="D48" s="993"/>
      <c r="E48" s="994"/>
      <c r="F48" s="994"/>
      <c r="G48" s="1025"/>
    </row>
    <row r="49" spans="2:12" ht="15.75" x14ac:dyDescent="0.25">
      <c r="B49" s="997" t="s">
        <v>112</v>
      </c>
      <c r="C49" s="999"/>
      <c r="D49" s="998"/>
      <c r="E49" s="999"/>
      <c r="F49" s="999"/>
      <c r="G49" s="1026"/>
      <c r="I49" s="1314"/>
    </row>
    <row r="50" spans="2:12" ht="15.75" x14ac:dyDescent="0.25">
      <c r="B50" s="1001" t="s">
        <v>113</v>
      </c>
      <c r="C50" s="1004">
        <v>56.734246575342468</v>
      </c>
      <c r="D50" s="1002">
        <v>53.25903614457831</v>
      </c>
      <c r="E50" s="1003">
        <v>59.990825688073393</v>
      </c>
      <c r="F50" s="1004">
        <v>57.985915492957744</v>
      </c>
      <c r="G50" s="1027"/>
      <c r="I50" s="1054"/>
      <c r="J50" s="1054"/>
      <c r="K50" s="1054"/>
      <c r="L50" s="1054"/>
    </row>
    <row r="51" spans="2:12" ht="15.75" x14ac:dyDescent="0.25">
      <c r="B51" s="1001" t="s">
        <v>114</v>
      </c>
      <c r="C51" s="1004">
        <v>52.716624685138541</v>
      </c>
      <c r="D51" s="1002">
        <v>47.235416666666666</v>
      </c>
      <c r="E51" s="1003">
        <v>65.751908396946561</v>
      </c>
      <c r="F51" s="1004">
        <v>37.634615384615387</v>
      </c>
      <c r="G51" s="1027"/>
      <c r="I51" s="1054"/>
      <c r="J51" s="1054"/>
      <c r="K51" s="1054"/>
      <c r="L51" s="1054"/>
    </row>
    <row r="52" spans="2:12" ht="15.75" x14ac:dyDescent="0.25">
      <c r="B52" s="1001" t="s">
        <v>115</v>
      </c>
      <c r="C52" s="1004">
        <v>50.972350230414747</v>
      </c>
      <c r="D52" s="1002">
        <v>46.169117647058826</v>
      </c>
      <c r="E52" s="1003">
        <v>64.421875</v>
      </c>
      <c r="F52" s="1004">
        <v>38.764705882352942</v>
      </c>
      <c r="G52" s="1027"/>
      <c r="I52" s="1054"/>
      <c r="J52" s="1054"/>
      <c r="K52" s="1054"/>
      <c r="L52" s="1054"/>
    </row>
    <row r="53" spans="2:12" ht="15.75" x14ac:dyDescent="0.25">
      <c r="B53" s="1001" t="s">
        <v>116</v>
      </c>
      <c r="C53" s="1004">
        <v>47.441860465116278</v>
      </c>
      <c r="D53" s="1002">
        <v>50.058823529411768</v>
      </c>
      <c r="E53" s="1003">
        <v>47.103448275862071</v>
      </c>
      <c r="F53" s="1004">
        <v>26.833333333333332</v>
      </c>
      <c r="G53" s="1027"/>
      <c r="I53" s="1054"/>
      <c r="J53" s="1054"/>
      <c r="K53" s="1054"/>
      <c r="L53" s="1054"/>
    </row>
    <row r="54" spans="2:12" ht="15.75" x14ac:dyDescent="0.25">
      <c r="B54" s="1001" t="s">
        <v>117</v>
      </c>
      <c r="C54" s="1004">
        <v>33.845938375350137</v>
      </c>
      <c r="D54" s="1002">
        <v>27.948616600790515</v>
      </c>
      <c r="E54" s="1003">
        <v>52.675324675324674</v>
      </c>
      <c r="F54" s="1004">
        <v>35.407407407407405</v>
      </c>
      <c r="G54" s="1027"/>
      <c r="I54" s="1054"/>
      <c r="J54" s="1054"/>
      <c r="K54" s="1054"/>
      <c r="L54" s="1054"/>
    </row>
    <row r="55" spans="2:12" ht="15.75" x14ac:dyDescent="0.25">
      <c r="B55" s="1001" t="s">
        <v>118</v>
      </c>
      <c r="C55" s="1004">
        <v>21.539518900343644</v>
      </c>
      <c r="D55" s="1002">
        <v>20.10358565737052</v>
      </c>
      <c r="E55" s="1003">
        <v>37.368421052631582</v>
      </c>
      <c r="F55" s="1004">
        <v>24.38095238095238</v>
      </c>
      <c r="G55" s="1027"/>
      <c r="I55" s="1054"/>
      <c r="J55" s="1054"/>
      <c r="K55" s="1054"/>
      <c r="L55" s="1054"/>
    </row>
    <row r="56" spans="2:12" ht="15.75" x14ac:dyDescent="0.25">
      <c r="B56" s="997" t="s">
        <v>120</v>
      </c>
      <c r="C56" s="1008">
        <v>47.177777777777777</v>
      </c>
      <c r="D56" s="1006">
        <v>40.787757817697937</v>
      </c>
      <c r="E56" s="1007">
        <v>60.538560411311053</v>
      </c>
      <c r="F56" s="1008">
        <v>43.103092783505154</v>
      </c>
      <c r="G56" s="1028"/>
      <c r="I56" s="1054"/>
      <c r="J56" s="1054"/>
      <c r="K56" s="1054"/>
      <c r="L56" s="1054"/>
    </row>
    <row r="57" spans="2:12" ht="15.75" x14ac:dyDescent="0.25">
      <c r="B57" s="1001"/>
      <c r="C57" s="999"/>
      <c r="D57" s="998"/>
      <c r="E57" s="1004"/>
      <c r="F57" s="1004"/>
      <c r="G57" s="1026"/>
      <c r="H57" s="1029"/>
      <c r="J57" s="1029"/>
    </row>
    <row r="58" spans="2:12" ht="15.75" x14ac:dyDescent="0.25">
      <c r="B58" s="997" t="s">
        <v>121</v>
      </c>
      <c r="C58" s="1013"/>
      <c r="D58" s="1011"/>
      <c r="E58" s="1012"/>
      <c r="F58" s="1013"/>
      <c r="G58" s="1029"/>
      <c r="I58" s="1314"/>
    </row>
    <row r="59" spans="2:12" ht="15.75" x14ac:dyDescent="0.25">
      <c r="B59" s="1015" t="s">
        <v>122</v>
      </c>
      <c r="C59" s="1004">
        <v>59.134328358208954</v>
      </c>
      <c r="D59" s="1002">
        <v>58.575000000000003</v>
      </c>
      <c r="E59" s="1004">
        <v>65.15384615384616</v>
      </c>
      <c r="F59" s="1004">
        <v>50.655172413793103</v>
      </c>
      <c r="G59" s="1027"/>
      <c r="I59" s="1054"/>
      <c r="J59" s="1054"/>
      <c r="K59" s="1054"/>
      <c r="L59" s="1054"/>
    </row>
    <row r="60" spans="2:12" ht="15.75" x14ac:dyDescent="0.25">
      <c r="B60" s="1015" t="s">
        <v>139</v>
      </c>
      <c r="C60" s="1004">
        <v>53.489082969432317</v>
      </c>
      <c r="D60" s="1002">
        <v>50.20754716981132</v>
      </c>
      <c r="E60" s="1004">
        <v>64.466666666666669</v>
      </c>
      <c r="F60" s="1004">
        <v>39.799999999999997</v>
      </c>
      <c r="G60" s="1027"/>
      <c r="I60" s="1054"/>
      <c r="J60" s="1054"/>
      <c r="K60" s="1054"/>
      <c r="L60" s="1054"/>
    </row>
    <row r="61" spans="2:12" ht="15.75" x14ac:dyDescent="0.25">
      <c r="B61" s="1015" t="s">
        <v>140</v>
      </c>
      <c r="C61" s="1004">
        <v>49.681102362204726</v>
      </c>
      <c r="D61" s="1002">
        <v>44.425287356321839</v>
      </c>
      <c r="E61" s="1004">
        <v>64.603174603174608</v>
      </c>
      <c r="F61" s="1004">
        <v>48.176470588235297</v>
      </c>
      <c r="G61" s="1027"/>
      <c r="I61" s="1054"/>
      <c r="J61" s="1054"/>
      <c r="K61" s="1054"/>
      <c r="L61" s="1054"/>
    </row>
    <row r="62" spans="2:12" ht="15.75" x14ac:dyDescent="0.25">
      <c r="B62" s="1015" t="s">
        <v>141</v>
      </c>
      <c r="C62" s="1004">
        <v>46.666666666666664</v>
      </c>
      <c r="D62" s="1002">
        <v>40.502923976608187</v>
      </c>
      <c r="E62" s="1004">
        <v>64.460317460317455</v>
      </c>
      <c r="F62" s="1004">
        <v>41.083333333333336</v>
      </c>
      <c r="G62" s="1027"/>
      <c r="I62" s="1054"/>
      <c r="J62" s="1054"/>
      <c r="K62" s="1054"/>
      <c r="L62" s="1054"/>
    </row>
    <row r="63" spans="2:12" ht="15.75" x14ac:dyDescent="0.25">
      <c r="B63" s="1015" t="s">
        <v>142</v>
      </c>
      <c r="C63" s="1004">
        <v>44.267973856209153</v>
      </c>
      <c r="D63" s="1002">
        <v>38.373205741626798</v>
      </c>
      <c r="E63" s="1004">
        <v>60.320987654320987</v>
      </c>
      <c r="F63" s="1004">
        <v>40</v>
      </c>
      <c r="G63" s="1027"/>
      <c r="I63" s="1054"/>
      <c r="J63" s="1054"/>
      <c r="K63" s="1054"/>
      <c r="L63" s="1054"/>
    </row>
    <row r="64" spans="2:12" ht="15.75" x14ac:dyDescent="0.25">
      <c r="B64" s="1015" t="s">
        <v>143</v>
      </c>
      <c r="C64" s="1004">
        <v>37.164335664335667</v>
      </c>
      <c r="D64" s="1002">
        <v>29.507692307692309</v>
      </c>
      <c r="E64" s="1016">
        <v>60.260869565217391</v>
      </c>
      <c r="F64" s="1004">
        <v>32.590909090909093</v>
      </c>
      <c r="G64" s="1027"/>
      <c r="I64" s="1054"/>
      <c r="J64" s="1054"/>
      <c r="K64" s="1054"/>
      <c r="L64" s="1054"/>
    </row>
    <row r="65" spans="2:14" ht="15.75" x14ac:dyDescent="0.25">
      <c r="B65" s="1015" t="s">
        <v>144</v>
      </c>
      <c r="C65" s="1004">
        <v>38.388513513513516</v>
      </c>
      <c r="D65" s="1002">
        <v>30.458333333333332</v>
      </c>
      <c r="E65" s="1016">
        <v>51.884615384615387</v>
      </c>
      <c r="F65" s="1004">
        <v>35.416666666666664</v>
      </c>
      <c r="G65" s="1027"/>
      <c r="I65" s="1054"/>
      <c r="J65" s="1054"/>
      <c r="K65" s="1054"/>
      <c r="L65" s="1054"/>
    </row>
    <row r="66" spans="2:14" ht="15.75" x14ac:dyDescent="0.25">
      <c r="B66" s="1015" t="s">
        <v>145</v>
      </c>
      <c r="C66" s="1004">
        <v>46.450199203187253</v>
      </c>
      <c r="D66" s="1002">
        <v>39.298387096774192</v>
      </c>
      <c r="E66" s="1016">
        <v>58.133333333333333</v>
      </c>
      <c r="F66" s="1004">
        <v>31</v>
      </c>
      <c r="G66" s="1027"/>
      <c r="I66" s="1054"/>
      <c r="J66" s="1054"/>
      <c r="K66" s="1054"/>
      <c r="L66" s="1054"/>
    </row>
    <row r="67" spans="2:14" ht="15.75" x14ac:dyDescent="0.25">
      <c r="B67" s="1015" t="s">
        <v>146</v>
      </c>
      <c r="C67" s="1004">
        <v>50.985294117647058</v>
      </c>
      <c r="D67" s="1002">
        <v>41.692307692307693</v>
      </c>
      <c r="E67" s="1016">
        <v>61.97530864197531</v>
      </c>
      <c r="F67" s="1004">
        <v>55</v>
      </c>
      <c r="G67" s="1027"/>
      <c r="I67" s="1054"/>
      <c r="J67" s="1054"/>
      <c r="K67" s="1054"/>
      <c r="L67" s="1054"/>
    </row>
    <row r="68" spans="2:14" ht="15.75" x14ac:dyDescent="0.25">
      <c r="B68" s="1015" t="s">
        <v>123</v>
      </c>
      <c r="C68" s="1004">
        <v>54.123762376237622</v>
      </c>
      <c r="D68" s="1002">
        <v>44.759493670886073</v>
      </c>
      <c r="E68" s="1016">
        <v>61.48</v>
      </c>
      <c r="F68" s="1004">
        <v>54.304347826086953</v>
      </c>
      <c r="G68" s="1027"/>
      <c r="I68" s="1054"/>
      <c r="J68" s="1054"/>
      <c r="K68" s="1054"/>
      <c r="L68" s="1054"/>
    </row>
    <row r="69" spans="2:14" ht="15.75" x14ac:dyDescent="0.25">
      <c r="B69" s="997" t="s">
        <v>120</v>
      </c>
      <c r="C69" s="1008">
        <v>47.177777777777777</v>
      </c>
      <c r="D69" s="1006">
        <v>40.787757817697937</v>
      </c>
      <c r="E69" s="1017">
        <v>60.538560411311053</v>
      </c>
      <c r="F69" s="1008">
        <v>43.103092783505154</v>
      </c>
      <c r="G69" s="1028"/>
      <c r="I69" s="1054"/>
      <c r="J69" s="1054"/>
      <c r="K69" s="1054"/>
      <c r="L69" s="1054"/>
    </row>
    <row r="70" spans="2:14" ht="15.75" x14ac:dyDescent="0.25">
      <c r="B70" s="1030"/>
      <c r="C70" s="1031"/>
      <c r="D70" s="1032"/>
      <c r="E70" s="1033"/>
      <c r="F70" s="1031"/>
      <c r="G70" s="1028"/>
    </row>
    <row r="71" spans="2:14" ht="15.75" x14ac:dyDescent="0.25">
      <c r="B71" s="90" t="s">
        <v>69</v>
      </c>
    </row>
    <row r="72" spans="2:14" ht="15.75" x14ac:dyDescent="0.25">
      <c r="B72" s="90" t="s">
        <v>129</v>
      </c>
    </row>
    <row r="73" spans="2:14" ht="15.75" x14ac:dyDescent="0.25">
      <c r="B73" s="90" t="s">
        <v>130</v>
      </c>
    </row>
    <row r="75" spans="2:14" x14ac:dyDescent="0.25">
      <c r="B75" t="s">
        <v>945</v>
      </c>
    </row>
    <row r="76" spans="2:14" ht="15.75" x14ac:dyDescent="0.25">
      <c r="B76" t="s">
        <v>946</v>
      </c>
      <c r="H76" s="7"/>
      <c r="I76" s="7"/>
      <c r="J76" s="7"/>
      <c r="K76" s="7"/>
      <c r="L76" s="7"/>
    </row>
    <row r="77" spans="2:14" ht="15.75" x14ac:dyDescent="0.25">
      <c r="B77" s="7" t="s">
        <v>12</v>
      </c>
      <c r="C77" s="7"/>
      <c r="D77" s="7"/>
      <c r="E77" s="7"/>
      <c r="F77" s="7"/>
      <c r="G77" s="7"/>
      <c r="M77" s="7"/>
      <c r="N77" s="7"/>
    </row>
    <row r="78" spans="2:14" x14ac:dyDescent="0.25">
      <c r="B78" t="s">
        <v>70</v>
      </c>
    </row>
    <row r="82" spans="2:12" ht="15.75" customHeight="1" x14ac:dyDescent="0.25">
      <c r="B82" s="1438" t="s">
        <v>960</v>
      </c>
      <c r="C82" s="1438"/>
      <c r="D82" s="1438"/>
      <c r="E82" s="1438"/>
      <c r="F82" s="1438"/>
    </row>
    <row r="83" spans="2:12" x14ac:dyDescent="0.25">
      <c r="B83" s="1512"/>
      <c r="C83" s="1512"/>
      <c r="D83" s="1512"/>
      <c r="E83" s="1512"/>
      <c r="F83" s="1512"/>
    </row>
    <row r="84" spans="2:12" ht="47.25" x14ac:dyDescent="0.25">
      <c r="B84" s="992"/>
      <c r="C84" s="250" t="s">
        <v>947</v>
      </c>
      <c r="D84" s="769" t="s">
        <v>902</v>
      </c>
      <c r="E84" s="769" t="s">
        <v>903</v>
      </c>
      <c r="F84" s="770" t="s">
        <v>904</v>
      </c>
    </row>
    <row r="85" spans="2:12" ht="15.75" x14ac:dyDescent="0.25">
      <c r="B85" s="992"/>
      <c r="C85" s="994"/>
      <c r="D85" s="993"/>
      <c r="E85" s="994"/>
      <c r="F85" s="994"/>
    </row>
    <row r="86" spans="2:12" ht="15.75" x14ac:dyDescent="0.25">
      <c r="B86" s="997" t="s">
        <v>112</v>
      </c>
      <c r="C86" s="999"/>
      <c r="D86" s="998"/>
      <c r="E86" s="999"/>
      <c r="F86" s="999"/>
      <c r="I86" s="1314"/>
    </row>
    <row r="87" spans="2:12" ht="15.75" x14ac:dyDescent="0.25">
      <c r="B87" s="1001" t="s">
        <v>113</v>
      </c>
      <c r="C87" s="1004">
        <v>49.247678018575854</v>
      </c>
      <c r="D87" s="1002">
        <v>39</v>
      </c>
      <c r="E87" s="1003">
        <v>50.278481012658226</v>
      </c>
      <c r="F87" s="1004">
        <v>48.794871794871796</v>
      </c>
      <c r="I87" s="1054"/>
      <c r="J87" s="1054"/>
      <c r="K87" s="1054"/>
      <c r="L87" s="1054"/>
    </row>
    <row r="88" spans="2:12" ht="15.75" x14ac:dyDescent="0.25">
      <c r="B88" s="1001" t="s">
        <v>114</v>
      </c>
      <c r="C88" s="1004">
        <v>42.47659574468085</v>
      </c>
      <c r="D88" s="1002">
        <v>33.93333333333333</v>
      </c>
      <c r="E88" s="1003">
        <v>49.777777777777779</v>
      </c>
      <c r="F88" s="1004">
        <v>41.881889763779526</v>
      </c>
      <c r="I88" s="1054"/>
      <c r="J88" s="1054"/>
      <c r="K88" s="1054"/>
      <c r="L88" s="1054"/>
    </row>
    <row r="89" spans="2:12" ht="15.75" x14ac:dyDescent="0.25">
      <c r="B89" s="1001" t="s">
        <v>115</v>
      </c>
      <c r="C89" s="1004">
        <v>45.576271186440678</v>
      </c>
      <c r="D89" s="1002">
        <v>42.333333333333336</v>
      </c>
      <c r="E89" s="1003">
        <v>44</v>
      </c>
      <c r="F89" s="1004">
        <v>48.035714285714285</v>
      </c>
      <c r="I89" s="1054"/>
      <c r="J89" s="1054"/>
      <c r="K89" s="1054"/>
      <c r="L89" s="1054"/>
    </row>
    <row r="90" spans="2:12" ht="15.75" x14ac:dyDescent="0.25">
      <c r="B90" s="1001" t="s">
        <v>116</v>
      </c>
      <c r="C90" s="1004">
        <v>41.357142857142854</v>
      </c>
      <c r="D90" s="1002">
        <v>37</v>
      </c>
      <c r="E90" s="1003">
        <v>36.666666666666664</v>
      </c>
      <c r="F90" s="1004">
        <v>43.888888888888886</v>
      </c>
      <c r="I90" s="1054"/>
      <c r="J90" s="1054"/>
      <c r="K90" s="1054"/>
      <c r="L90" s="1054"/>
    </row>
    <row r="91" spans="2:12" ht="15.75" x14ac:dyDescent="0.25">
      <c r="B91" s="1001" t="s">
        <v>117</v>
      </c>
      <c r="C91" s="1004">
        <v>30.276595744680851</v>
      </c>
      <c r="D91" s="1002">
        <v>24.23076923076923</v>
      </c>
      <c r="E91" s="1003">
        <v>31.8125</v>
      </c>
      <c r="F91" s="1004">
        <v>33.277777777777779</v>
      </c>
      <c r="I91" s="1054"/>
      <c r="J91" s="1054"/>
      <c r="K91" s="1054"/>
      <c r="L91" s="1054"/>
    </row>
    <row r="92" spans="2:12" ht="15.75" x14ac:dyDescent="0.25">
      <c r="B92" s="1001" t="s">
        <v>118</v>
      </c>
      <c r="C92" s="1004">
        <v>24.53846153846154</v>
      </c>
      <c r="D92" s="1002">
        <v>20</v>
      </c>
      <c r="E92" s="1003">
        <v>24.75</v>
      </c>
      <c r="F92" s="1004">
        <v>25.714285714285715</v>
      </c>
      <c r="I92" s="1054"/>
      <c r="J92" s="1054"/>
      <c r="K92" s="1054"/>
      <c r="L92" s="1054"/>
    </row>
    <row r="93" spans="2:12" ht="15.75" x14ac:dyDescent="0.25">
      <c r="B93" s="997" t="s">
        <v>120</v>
      </c>
      <c r="C93" s="1008">
        <v>43.796747967479675</v>
      </c>
      <c r="D93" s="1006">
        <v>32.604166666666664</v>
      </c>
      <c r="E93" s="1007">
        <v>47.107526881720432</v>
      </c>
      <c r="F93" s="1008">
        <v>44.212121212121211</v>
      </c>
      <c r="I93" s="1054"/>
      <c r="J93" s="1054"/>
      <c r="K93" s="1054"/>
      <c r="L93" s="1054"/>
    </row>
    <row r="94" spans="2:12" ht="15.75" x14ac:dyDescent="0.25">
      <c r="B94" s="1001"/>
      <c r="C94" s="999"/>
      <c r="D94" s="998"/>
      <c r="E94" s="1004"/>
      <c r="F94" s="1004"/>
    </row>
    <row r="95" spans="2:12" ht="15.75" x14ac:dyDescent="0.25">
      <c r="B95" s="997" t="s">
        <v>121</v>
      </c>
      <c r="C95" s="1013"/>
      <c r="D95" s="1011"/>
      <c r="E95" s="1012"/>
      <c r="F95" s="1013"/>
      <c r="I95" s="1314"/>
    </row>
    <row r="96" spans="2:12" ht="15.75" x14ac:dyDescent="0.25">
      <c r="B96" s="1015" t="s">
        <v>122</v>
      </c>
      <c r="C96" s="1004">
        <v>42.424242424242422</v>
      </c>
      <c r="D96" s="1002">
        <v>37.333333333333336</v>
      </c>
      <c r="E96" s="1004">
        <v>43.352941176470587</v>
      </c>
      <c r="F96" s="1004">
        <v>42.413043478260867</v>
      </c>
      <c r="I96" s="1054"/>
      <c r="J96" s="1054"/>
      <c r="K96" s="1054"/>
      <c r="L96" s="1054"/>
    </row>
    <row r="97" spans="2:12" ht="15.75" x14ac:dyDescent="0.25">
      <c r="B97" s="1015" t="s">
        <v>139</v>
      </c>
      <c r="C97" s="1004">
        <v>43.666666666666664</v>
      </c>
      <c r="D97" s="1002">
        <v>29.5</v>
      </c>
      <c r="E97" s="1004">
        <v>53.258064516129032</v>
      </c>
      <c r="F97" s="1004">
        <v>39.45945945945946</v>
      </c>
      <c r="I97" s="1054"/>
      <c r="J97" s="1054"/>
      <c r="K97" s="1054"/>
      <c r="L97" s="1054"/>
    </row>
    <row r="98" spans="2:12" ht="15.75" x14ac:dyDescent="0.25">
      <c r="B98" s="1015" t="s">
        <v>140</v>
      </c>
      <c r="C98" s="1004">
        <v>39.666666666666664</v>
      </c>
      <c r="D98" s="1002">
        <v>26</v>
      </c>
      <c r="E98" s="1004">
        <v>37.25</v>
      </c>
      <c r="F98" s="1004">
        <v>44.189189189189186</v>
      </c>
      <c r="I98" s="1054"/>
      <c r="J98" s="1054"/>
      <c r="K98" s="1054"/>
      <c r="L98" s="1054"/>
    </row>
    <row r="99" spans="2:12" ht="15.75" x14ac:dyDescent="0.25">
      <c r="B99" s="1015" t="s">
        <v>141</v>
      </c>
      <c r="C99" s="1004">
        <v>46.366666666666667</v>
      </c>
      <c r="D99" s="1002">
        <v>23.857142857142858</v>
      </c>
      <c r="E99" s="1004">
        <v>49.7</v>
      </c>
      <c r="F99" s="1004">
        <v>49.121212121212125</v>
      </c>
      <c r="I99" s="1054"/>
      <c r="J99" s="1054"/>
      <c r="K99" s="1054"/>
      <c r="L99" s="1054"/>
    </row>
    <row r="100" spans="2:12" ht="15.75" x14ac:dyDescent="0.25">
      <c r="B100" s="1015" t="s">
        <v>142</v>
      </c>
      <c r="C100" s="1004">
        <v>39.654320987654323</v>
      </c>
      <c r="D100" s="1002">
        <v>30.76923076923077</v>
      </c>
      <c r="E100" s="1004">
        <v>45.68181818181818</v>
      </c>
      <c r="F100" s="1004">
        <v>39.282608695652172</v>
      </c>
      <c r="I100" s="1054"/>
      <c r="J100" s="1054"/>
      <c r="K100" s="1054"/>
      <c r="L100" s="1054"/>
    </row>
    <row r="101" spans="2:12" ht="15.75" x14ac:dyDescent="0.25">
      <c r="B101" s="1015" t="s">
        <v>143</v>
      </c>
      <c r="C101" s="1004">
        <v>39.396825396825399</v>
      </c>
      <c r="D101" s="1002">
        <v>32</v>
      </c>
      <c r="E101" s="1016">
        <v>45.478260869565219</v>
      </c>
      <c r="F101" s="1004">
        <v>37.032258064516128</v>
      </c>
      <c r="I101" s="1054"/>
      <c r="J101" s="1054"/>
      <c r="K101" s="1054"/>
      <c r="L101" s="1054"/>
    </row>
    <row r="102" spans="2:12" ht="15.75" x14ac:dyDescent="0.25">
      <c r="B102" s="1015" t="s">
        <v>144</v>
      </c>
      <c r="C102" s="1004">
        <v>41.158730158730158</v>
      </c>
      <c r="D102" s="1002">
        <v>26</v>
      </c>
      <c r="E102" s="1016">
        <v>43.636363636363633</v>
      </c>
      <c r="F102" s="1004">
        <v>44.29032258064516</v>
      </c>
      <c r="I102" s="1054"/>
      <c r="J102" s="1054"/>
      <c r="K102" s="1054"/>
      <c r="L102" s="1054"/>
    </row>
    <row r="103" spans="2:12" ht="15.75" x14ac:dyDescent="0.25">
      <c r="B103" s="1015" t="s">
        <v>145</v>
      </c>
      <c r="C103" s="1004">
        <v>40.716049382716051</v>
      </c>
      <c r="D103" s="1002">
        <v>31.75</v>
      </c>
      <c r="E103" s="1016">
        <v>41.297297297297298</v>
      </c>
      <c r="F103" s="1004">
        <v>42.111111111111114</v>
      </c>
      <c r="I103" s="1054"/>
      <c r="J103" s="1054"/>
      <c r="K103" s="1054"/>
      <c r="L103" s="1054"/>
    </row>
    <row r="104" spans="2:12" ht="15.75" x14ac:dyDescent="0.25">
      <c r="B104" s="1015" t="s">
        <v>146</v>
      </c>
      <c r="C104" s="1004">
        <v>43.813953488372093</v>
      </c>
      <c r="D104" s="1002">
        <v>32.833333333333336</v>
      </c>
      <c r="E104" s="1016">
        <v>46.411764705882355</v>
      </c>
      <c r="F104" s="1004">
        <v>47.029411764705884</v>
      </c>
      <c r="I104" s="1054"/>
      <c r="J104" s="1054"/>
      <c r="K104" s="1054"/>
      <c r="L104" s="1054"/>
    </row>
    <row r="105" spans="2:12" ht="15.75" x14ac:dyDescent="0.25">
      <c r="B105" s="1015" t="s">
        <v>123</v>
      </c>
      <c r="C105" s="1004">
        <v>57.626373626373628</v>
      </c>
      <c r="D105" s="1002">
        <v>55.5</v>
      </c>
      <c r="E105" s="1016">
        <v>56.122448979591837</v>
      </c>
      <c r="F105" s="1004">
        <v>60.59375</v>
      </c>
      <c r="I105" s="1054"/>
      <c r="J105" s="1054"/>
      <c r="K105" s="1054"/>
      <c r="L105" s="1054"/>
    </row>
    <row r="106" spans="2:12" ht="15.75" x14ac:dyDescent="0.25">
      <c r="B106" s="997" t="s">
        <v>120</v>
      </c>
      <c r="C106" s="1008">
        <v>43.796747967479675</v>
      </c>
      <c r="D106" s="1006">
        <v>32.604166666666664</v>
      </c>
      <c r="E106" s="1017">
        <v>47.107526881720432</v>
      </c>
      <c r="F106" s="1008">
        <v>44.212121212121211</v>
      </c>
      <c r="I106" s="1054"/>
      <c r="J106" s="1054"/>
      <c r="K106" s="1054"/>
      <c r="L106" s="1054"/>
    </row>
    <row r="107" spans="2:12" ht="15.75" x14ac:dyDescent="0.25">
      <c r="B107" s="1030"/>
      <c r="C107" s="1031"/>
      <c r="D107" s="1032"/>
      <c r="E107" s="1033"/>
      <c r="F107" s="1031"/>
    </row>
    <row r="108" spans="2:12" ht="15.75" x14ac:dyDescent="0.25">
      <c r="B108" s="90" t="s">
        <v>69</v>
      </c>
    </row>
    <row r="109" spans="2:12" ht="15.75" x14ac:dyDescent="0.25">
      <c r="B109" s="90" t="s">
        <v>129</v>
      </c>
    </row>
    <row r="110" spans="2:12" ht="15.75" x14ac:dyDescent="0.25">
      <c r="B110" s="90" t="s">
        <v>130</v>
      </c>
    </row>
    <row r="112" spans="2:12" x14ac:dyDescent="0.25">
      <c r="B112" t="s">
        <v>945</v>
      </c>
    </row>
    <row r="113" spans="2:6" x14ac:dyDescent="0.25">
      <c r="B113" t="s">
        <v>946</v>
      </c>
    </row>
    <row r="114" spans="2:6" ht="15.75" x14ac:dyDescent="0.25">
      <c r="B114" s="7" t="s">
        <v>12</v>
      </c>
      <c r="C114" s="7"/>
      <c r="D114" s="7"/>
      <c r="E114" s="7"/>
      <c r="F114" s="7"/>
    </row>
    <row r="115" spans="2:6" x14ac:dyDescent="0.25">
      <c r="B115" t="s">
        <v>70</v>
      </c>
    </row>
  </sheetData>
  <mergeCells count="4">
    <mergeCell ref="B1:L1"/>
    <mergeCell ref="B42:N42"/>
    <mergeCell ref="B45:F45"/>
    <mergeCell ref="B82:F83"/>
  </mergeCells>
  <pageMargins left="0.25" right="0.25" top="0.75" bottom="0.75" header="0.3" footer="0.3"/>
  <pageSetup paperSize="9" scale="64"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W78"/>
  <sheetViews>
    <sheetView zoomScaleNormal="100" workbookViewId="0">
      <selection activeCell="B2" sqref="B2"/>
    </sheetView>
  </sheetViews>
  <sheetFormatPr defaultRowHeight="15" x14ac:dyDescent="0.25"/>
  <cols>
    <col min="2" max="2" width="25.7109375" customWidth="1"/>
    <col min="3" max="3" width="16.42578125" customWidth="1"/>
    <col min="4" max="4" width="17.85546875" customWidth="1"/>
    <col min="5" max="15" width="13.85546875" customWidth="1"/>
    <col min="16" max="16" width="5.5703125" customWidth="1"/>
  </cols>
  <sheetData>
    <row r="1" spans="2:23" ht="15.75" x14ac:dyDescent="0.25">
      <c r="B1" s="1438" t="s">
        <v>962</v>
      </c>
      <c r="C1" s="1438"/>
      <c r="D1" s="1438"/>
      <c r="E1" s="1438"/>
      <c r="F1" s="1438"/>
      <c r="G1" s="1438"/>
      <c r="H1" s="1438"/>
      <c r="I1" s="1438"/>
      <c r="J1" s="1438"/>
      <c r="K1" s="1438"/>
      <c r="L1" s="1438"/>
      <c r="M1" s="1438"/>
    </row>
    <row r="3" spans="2:23" ht="94.5" x14ac:dyDescent="0.25">
      <c r="B3" s="992"/>
      <c r="C3" s="1034" t="s">
        <v>948</v>
      </c>
      <c r="D3" s="770" t="s">
        <v>949</v>
      </c>
      <c r="E3" s="250" t="s">
        <v>30</v>
      </c>
      <c r="F3" s="250" t="s">
        <v>31</v>
      </c>
      <c r="G3" s="250" t="s">
        <v>32</v>
      </c>
      <c r="H3" s="250" t="s">
        <v>33</v>
      </c>
      <c r="I3" s="251" t="s">
        <v>106</v>
      </c>
      <c r="J3" s="252" t="s">
        <v>107</v>
      </c>
      <c r="K3" s="252" t="s">
        <v>108</v>
      </c>
      <c r="L3" s="251" t="s">
        <v>109</v>
      </c>
      <c r="M3" s="252" t="s">
        <v>110</v>
      </c>
      <c r="N3" s="252" t="s">
        <v>111</v>
      </c>
      <c r="O3" s="250" t="s">
        <v>38</v>
      </c>
      <c r="R3" s="1314"/>
      <c r="S3" s="1314"/>
      <c r="T3" s="1314"/>
      <c r="U3" s="1314"/>
      <c r="V3" s="1314"/>
    </row>
    <row r="4" spans="2:23" ht="15.75" x14ac:dyDescent="0.25">
      <c r="B4" s="821"/>
      <c r="C4" s="250" t="s">
        <v>830</v>
      </c>
      <c r="D4" s="250" t="s">
        <v>830</v>
      </c>
      <c r="E4" s="250" t="s">
        <v>830</v>
      </c>
      <c r="F4" s="250" t="s">
        <v>831</v>
      </c>
      <c r="G4" s="250" t="s">
        <v>830</v>
      </c>
      <c r="H4" s="250" t="s">
        <v>832</v>
      </c>
      <c r="I4" s="251" t="s">
        <v>831</v>
      </c>
      <c r="J4" s="250" t="s">
        <v>831</v>
      </c>
      <c r="K4" s="250" t="s">
        <v>831</v>
      </c>
      <c r="L4" s="251" t="s">
        <v>832</v>
      </c>
      <c r="M4" s="250" t="s">
        <v>832</v>
      </c>
      <c r="N4" s="250" t="s">
        <v>832</v>
      </c>
      <c r="O4" s="250" t="s">
        <v>831</v>
      </c>
    </row>
    <row r="5" spans="2:23" ht="15.75" x14ac:dyDescent="0.25">
      <c r="B5" s="992"/>
      <c r="C5" s="1035"/>
      <c r="D5" s="994"/>
      <c r="E5" s="994"/>
      <c r="F5" s="994"/>
      <c r="G5" s="994"/>
      <c r="H5" s="994"/>
      <c r="I5" s="995"/>
      <c r="J5" s="994"/>
      <c r="K5" s="994"/>
      <c r="L5" s="995"/>
      <c r="M5" s="159"/>
      <c r="N5" s="159"/>
      <c r="O5" s="159"/>
    </row>
    <row r="6" spans="2:23" ht="15.75" x14ac:dyDescent="0.25">
      <c r="B6" s="997" t="s">
        <v>112</v>
      </c>
      <c r="C6" s="997"/>
      <c r="D6" s="999"/>
      <c r="E6" s="999"/>
      <c r="F6" s="999"/>
      <c r="G6" s="999"/>
      <c r="H6" s="999"/>
      <c r="I6" s="1000"/>
      <c r="J6" s="999"/>
      <c r="K6" s="999"/>
      <c r="L6" s="1000"/>
      <c r="M6" s="159"/>
      <c r="N6" s="159"/>
      <c r="O6" s="159"/>
    </row>
    <row r="7" spans="2:23" ht="15.75" x14ac:dyDescent="0.25">
      <c r="B7" s="999" t="s">
        <v>113</v>
      </c>
      <c r="C7" s="378">
        <v>71431</v>
      </c>
      <c r="D7" s="1010">
        <v>64124</v>
      </c>
      <c r="E7" s="1036">
        <v>7307</v>
      </c>
      <c r="F7" s="1010">
        <v>4533</v>
      </c>
      <c r="G7" s="1010">
        <v>706</v>
      </c>
      <c r="H7" s="1010">
        <v>679</v>
      </c>
      <c r="I7" s="1037">
        <v>41416</v>
      </c>
      <c r="J7" s="1010">
        <v>7107</v>
      </c>
      <c r="K7" s="1010">
        <v>34309</v>
      </c>
      <c r="L7" s="1037">
        <v>15907</v>
      </c>
      <c r="M7" s="1010">
        <v>11312</v>
      </c>
      <c r="N7" s="1010">
        <v>4595</v>
      </c>
      <c r="O7" s="1010">
        <v>883</v>
      </c>
      <c r="R7" s="214"/>
      <c r="S7" s="214"/>
      <c r="T7" s="214"/>
      <c r="U7" s="214"/>
      <c r="V7" s="214"/>
    </row>
    <row r="8" spans="2:23" ht="15.75" x14ac:dyDescent="0.25">
      <c r="B8" s="999" t="s">
        <v>114</v>
      </c>
      <c r="C8" s="378">
        <v>70981</v>
      </c>
      <c r="D8" s="1010">
        <v>57482</v>
      </c>
      <c r="E8" s="1036">
        <v>13499</v>
      </c>
      <c r="F8" s="1010">
        <v>2911</v>
      </c>
      <c r="G8" s="1010">
        <v>1008</v>
      </c>
      <c r="H8" s="1010">
        <v>523</v>
      </c>
      <c r="I8" s="1037">
        <v>41857</v>
      </c>
      <c r="J8" s="1010">
        <v>11139</v>
      </c>
      <c r="K8" s="1010">
        <v>30718</v>
      </c>
      <c r="L8" s="1037">
        <v>9982</v>
      </c>
      <c r="M8" s="1010">
        <v>8037</v>
      </c>
      <c r="N8" s="1010">
        <v>1945</v>
      </c>
      <c r="O8" s="1010">
        <v>1201</v>
      </c>
      <c r="R8" s="214"/>
      <c r="S8" s="214"/>
      <c r="T8" s="214"/>
      <c r="U8" s="214"/>
      <c r="V8" s="214"/>
    </row>
    <row r="9" spans="2:23" ht="15.75" x14ac:dyDescent="0.25">
      <c r="B9" s="999" t="s">
        <v>115</v>
      </c>
      <c r="C9" s="378">
        <v>19747</v>
      </c>
      <c r="D9" s="1010">
        <v>15169</v>
      </c>
      <c r="E9" s="1036">
        <v>4578</v>
      </c>
      <c r="F9" s="1010">
        <v>432</v>
      </c>
      <c r="G9" s="1010">
        <v>159</v>
      </c>
      <c r="H9" s="1010">
        <v>38</v>
      </c>
      <c r="I9" s="1037">
        <v>11061</v>
      </c>
      <c r="J9" s="1010">
        <v>3191</v>
      </c>
      <c r="K9" s="1010">
        <v>7870</v>
      </c>
      <c r="L9" s="1037">
        <v>2689</v>
      </c>
      <c r="M9" s="1010">
        <v>2220</v>
      </c>
      <c r="N9" s="1010">
        <v>469</v>
      </c>
      <c r="O9" s="1010">
        <v>790</v>
      </c>
      <c r="R9" s="214"/>
      <c r="S9" s="214"/>
      <c r="T9" s="214"/>
      <c r="U9" s="214"/>
      <c r="V9" s="214"/>
    </row>
    <row r="10" spans="2:23" ht="15.75" x14ac:dyDescent="0.25">
      <c r="B10" s="999" t="s">
        <v>116</v>
      </c>
      <c r="C10" s="378">
        <v>7050</v>
      </c>
      <c r="D10" s="1010">
        <v>5574</v>
      </c>
      <c r="E10" s="1036">
        <v>1476</v>
      </c>
      <c r="F10" s="1010">
        <v>147</v>
      </c>
      <c r="G10" s="1010">
        <v>70</v>
      </c>
      <c r="H10" s="1010">
        <v>311</v>
      </c>
      <c r="I10" s="1037">
        <v>4080</v>
      </c>
      <c r="J10" s="1010">
        <v>1389</v>
      </c>
      <c r="K10" s="1010">
        <v>2691</v>
      </c>
      <c r="L10" s="1037">
        <v>579</v>
      </c>
      <c r="M10" s="1010">
        <v>395</v>
      </c>
      <c r="N10" s="1010">
        <v>184</v>
      </c>
      <c r="O10" s="1010">
        <v>387</v>
      </c>
      <c r="R10" s="214"/>
      <c r="S10" s="214"/>
      <c r="T10" s="214"/>
      <c r="U10" s="214"/>
      <c r="V10" s="214"/>
    </row>
    <row r="11" spans="2:23" ht="15.75" x14ac:dyDescent="0.25">
      <c r="B11" s="999" t="s">
        <v>117</v>
      </c>
      <c r="C11" s="378">
        <v>21228</v>
      </c>
      <c r="D11" s="1010">
        <v>16379</v>
      </c>
      <c r="E11" s="1036">
        <v>4849</v>
      </c>
      <c r="F11" s="1010">
        <v>97</v>
      </c>
      <c r="G11" s="1010">
        <v>80</v>
      </c>
      <c r="H11" s="1010">
        <v>35</v>
      </c>
      <c r="I11" s="1037">
        <v>12083</v>
      </c>
      <c r="J11" s="1010">
        <v>3053</v>
      </c>
      <c r="K11" s="1010">
        <v>9030</v>
      </c>
      <c r="L11" s="1037">
        <v>2846</v>
      </c>
      <c r="M11" s="1010">
        <v>2063</v>
      </c>
      <c r="N11" s="1010">
        <v>783</v>
      </c>
      <c r="O11" s="1010">
        <v>1238</v>
      </c>
      <c r="R11" s="214"/>
      <c r="S11" s="214"/>
      <c r="T11" s="214"/>
      <c r="U11" s="214"/>
      <c r="V11" s="214"/>
    </row>
    <row r="12" spans="2:23" ht="15.75" x14ac:dyDescent="0.25">
      <c r="B12" s="999" t="s">
        <v>118</v>
      </c>
      <c r="C12" s="378">
        <v>9332</v>
      </c>
      <c r="D12" s="1010">
        <v>7430</v>
      </c>
      <c r="E12" s="1036">
        <v>1902</v>
      </c>
      <c r="F12" s="1010">
        <v>94</v>
      </c>
      <c r="G12" s="1010">
        <v>230</v>
      </c>
      <c r="H12" s="1010">
        <v>0</v>
      </c>
      <c r="I12" s="1037">
        <v>6268</v>
      </c>
      <c r="J12" s="1010">
        <v>894</v>
      </c>
      <c r="K12" s="1010">
        <v>5374</v>
      </c>
      <c r="L12" s="1037">
        <v>319</v>
      </c>
      <c r="M12" s="1010">
        <v>141</v>
      </c>
      <c r="N12" s="1010">
        <v>178</v>
      </c>
      <c r="O12" s="1010">
        <v>519</v>
      </c>
      <c r="R12" s="214"/>
      <c r="S12" s="214"/>
      <c r="T12" s="214"/>
      <c r="U12" s="214"/>
      <c r="V12" s="214"/>
    </row>
    <row r="13" spans="2:23" ht="15.75" x14ac:dyDescent="0.25">
      <c r="B13" s="166" t="s">
        <v>119</v>
      </c>
      <c r="C13" s="378">
        <v>100</v>
      </c>
      <c r="D13" s="1010">
        <v>100</v>
      </c>
      <c r="E13" s="1036">
        <v>0</v>
      </c>
      <c r="F13" s="1010"/>
      <c r="G13" s="1010">
        <v>100</v>
      </c>
      <c r="H13" s="1010"/>
      <c r="I13" s="1037"/>
      <c r="J13" s="1010"/>
      <c r="K13" s="1010"/>
      <c r="L13" s="1037"/>
      <c r="M13" s="1010"/>
      <c r="N13" s="1010"/>
      <c r="O13" s="1010"/>
      <c r="R13" s="214"/>
      <c r="S13" s="214"/>
      <c r="T13" s="214"/>
      <c r="U13" s="214"/>
      <c r="V13" s="214"/>
    </row>
    <row r="14" spans="2:23" ht="15.75" x14ac:dyDescent="0.25">
      <c r="B14" s="1058" t="s">
        <v>120</v>
      </c>
      <c r="C14" s="1060">
        <v>199869</v>
      </c>
      <c r="D14" s="1039">
        <v>166258</v>
      </c>
      <c r="E14" s="1038">
        <v>33611</v>
      </c>
      <c r="F14" s="1039">
        <v>8214</v>
      </c>
      <c r="G14" s="1039">
        <v>2353</v>
      </c>
      <c r="H14" s="1039">
        <v>1586</v>
      </c>
      <c r="I14" s="1040">
        <v>116765</v>
      </c>
      <c r="J14" s="1039">
        <v>26773</v>
      </c>
      <c r="K14" s="1039">
        <v>89992</v>
      </c>
      <c r="L14" s="1040">
        <v>32322</v>
      </c>
      <c r="M14" s="1039">
        <v>24168</v>
      </c>
      <c r="N14" s="1039">
        <v>8154</v>
      </c>
      <c r="O14" s="1039">
        <v>5018</v>
      </c>
      <c r="P14" s="68"/>
      <c r="R14" s="214"/>
      <c r="S14" s="214"/>
      <c r="T14" s="214"/>
      <c r="U14" s="214"/>
      <c r="V14" s="214"/>
    </row>
    <row r="15" spans="2:23" ht="15.75" x14ac:dyDescent="0.25">
      <c r="B15" s="999"/>
      <c r="C15" s="378"/>
      <c r="D15" s="1010"/>
      <c r="E15" s="1036"/>
      <c r="F15" s="1010"/>
      <c r="G15" s="1010"/>
      <c r="H15" s="1010"/>
      <c r="I15" s="1037"/>
      <c r="J15" s="1010"/>
      <c r="K15" s="1010"/>
      <c r="L15" s="1037"/>
      <c r="M15" s="1041"/>
      <c r="N15" s="1041"/>
      <c r="O15" s="1041"/>
    </row>
    <row r="16" spans="2:23" ht="15.75" x14ac:dyDescent="0.25">
      <c r="B16" s="1058" t="s">
        <v>121</v>
      </c>
      <c r="C16" s="378"/>
      <c r="D16" s="1042"/>
      <c r="E16" s="1036"/>
      <c r="F16" s="1043"/>
      <c r="G16" s="1043"/>
      <c r="H16" s="1043"/>
      <c r="I16" s="1044"/>
      <c r="J16" s="1043"/>
      <c r="K16" s="1043"/>
      <c r="L16" s="1044"/>
      <c r="M16" s="1041"/>
      <c r="N16" s="1041"/>
      <c r="O16" s="1041"/>
      <c r="R16" s="1314"/>
      <c r="S16" s="1314"/>
      <c r="T16" s="1314"/>
      <c r="U16" s="1314"/>
      <c r="V16" s="1314"/>
      <c r="W16" s="1314"/>
    </row>
    <row r="17" spans="2:23" ht="15.75" x14ac:dyDescent="0.25">
      <c r="B17" s="1059" t="s">
        <v>122</v>
      </c>
      <c r="C17" s="378">
        <v>19597</v>
      </c>
      <c r="D17" s="1010">
        <v>18406</v>
      </c>
      <c r="E17" s="1036">
        <v>1191</v>
      </c>
      <c r="F17" s="1010">
        <v>3019</v>
      </c>
      <c r="G17" s="1010">
        <v>508</v>
      </c>
      <c r="H17" s="1010">
        <v>150</v>
      </c>
      <c r="I17" s="1037">
        <v>11886</v>
      </c>
      <c r="J17" s="1010">
        <v>2794</v>
      </c>
      <c r="K17" s="1010">
        <v>9092</v>
      </c>
      <c r="L17" s="1037">
        <v>2800</v>
      </c>
      <c r="M17" s="1010">
        <v>1645</v>
      </c>
      <c r="N17" s="1010">
        <v>1155</v>
      </c>
      <c r="O17" s="1010">
        <v>43</v>
      </c>
      <c r="R17" s="214"/>
      <c r="S17" s="214"/>
      <c r="T17" s="214"/>
      <c r="U17" s="214"/>
      <c r="V17" s="214"/>
      <c r="W17" s="214"/>
    </row>
    <row r="18" spans="2:23" ht="15.75" x14ac:dyDescent="0.25">
      <c r="B18" s="1059" t="s">
        <v>139</v>
      </c>
      <c r="C18" s="378">
        <v>20197</v>
      </c>
      <c r="D18" s="1010">
        <v>17974</v>
      </c>
      <c r="E18" s="1036">
        <v>2223</v>
      </c>
      <c r="F18" s="1010">
        <v>1581</v>
      </c>
      <c r="G18" s="1010">
        <v>280</v>
      </c>
      <c r="H18" s="1010">
        <v>240</v>
      </c>
      <c r="I18" s="1037">
        <v>12249</v>
      </c>
      <c r="J18" s="1010">
        <v>2329</v>
      </c>
      <c r="K18" s="1010">
        <v>9920</v>
      </c>
      <c r="L18" s="1037">
        <v>3406</v>
      </c>
      <c r="M18" s="1010">
        <v>2544</v>
      </c>
      <c r="N18" s="1010">
        <v>862</v>
      </c>
      <c r="O18" s="1010">
        <v>218</v>
      </c>
      <c r="R18" s="214"/>
      <c r="S18" s="214"/>
      <c r="T18" s="214"/>
      <c r="U18" s="214"/>
      <c r="V18" s="214"/>
      <c r="W18" s="214"/>
    </row>
    <row r="19" spans="2:23" ht="15.75" x14ac:dyDescent="0.25">
      <c r="B19" s="1059" t="s">
        <v>140</v>
      </c>
      <c r="C19" s="378">
        <v>19869</v>
      </c>
      <c r="D19" s="1010">
        <v>16904</v>
      </c>
      <c r="E19" s="1036">
        <v>2965</v>
      </c>
      <c r="F19" s="1010">
        <v>894</v>
      </c>
      <c r="G19" s="1010">
        <v>228</v>
      </c>
      <c r="H19" s="1010">
        <v>67</v>
      </c>
      <c r="I19" s="1037">
        <v>12619</v>
      </c>
      <c r="J19" s="1010">
        <v>3161</v>
      </c>
      <c r="K19" s="1010">
        <v>9458</v>
      </c>
      <c r="L19" s="1037">
        <v>2737</v>
      </c>
      <c r="M19" s="1010">
        <v>2064</v>
      </c>
      <c r="N19" s="1010">
        <v>673</v>
      </c>
      <c r="O19" s="1010">
        <v>359</v>
      </c>
      <c r="R19" s="214"/>
      <c r="S19" s="214"/>
      <c r="T19" s="214"/>
      <c r="U19" s="214"/>
      <c r="V19" s="214"/>
      <c r="W19" s="214"/>
    </row>
    <row r="20" spans="2:23" ht="15.75" x14ac:dyDescent="0.25">
      <c r="B20" s="1059" t="s">
        <v>141</v>
      </c>
      <c r="C20" s="378">
        <v>19334</v>
      </c>
      <c r="D20" s="1010">
        <v>16196</v>
      </c>
      <c r="E20" s="1036">
        <v>3138</v>
      </c>
      <c r="F20" s="1010">
        <v>979</v>
      </c>
      <c r="G20" s="1010">
        <v>599</v>
      </c>
      <c r="H20" s="1010">
        <v>95</v>
      </c>
      <c r="I20" s="1037">
        <v>11480</v>
      </c>
      <c r="J20" s="1010">
        <v>2762</v>
      </c>
      <c r="K20" s="1010">
        <v>8718</v>
      </c>
      <c r="L20" s="1037">
        <v>2782</v>
      </c>
      <c r="M20" s="1010">
        <v>1933</v>
      </c>
      <c r="N20" s="1010">
        <v>849</v>
      </c>
      <c r="O20" s="1010">
        <v>261</v>
      </c>
      <c r="R20" s="214"/>
      <c r="S20" s="214"/>
      <c r="T20" s="214"/>
      <c r="U20" s="214"/>
      <c r="V20" s="214"/>
      <c r="W20" s="214"/>
    </row>
    <row r="21" spans="2:23" ht="15.75" x14ac:dyDescent="0.25">
      <c r="B21" s="1059" t="s">
        <v>142</v>
      </c>
      <c r="C21" s="378">
        <v>21149</v>
      </c>
      <c r="D21" s="1010">
        <v>17842</v>
      </c>
      <c r="E21" s="1036">
        <v>3307</v>
      </c>
      <c r="F21" s="1010">
        <v>323</v>
      </c>
      <c r="G21" s="1010">
        <v>73</v>
      </c>
      <c r="H21" s="1010">
        <v>90</v>
      </c>
      <c r="I21" s="1037">
        <v>13546</v>
      </c>
      <c r="J21" s="1010">
        <v>2908</v>
      </c>
      <c r="K21" s="1010">
        <v>10638</v>
      </c>
      <c r="L21" s="1037">
        <v>3212</v>
      </c>
      <c r="M21" s="1010">
        <v>2431</v>
      </c>
      <c r="N21" s="1010">
        <v>781</v>
      </c>
      <c r="O21" s="1010">
        <v>598</v>
      </c>
      <c r="R21" s="214"/>
      <c r="S21" s="214"/>
      <c r="T21" s="214"/>
      <c r="U21" s="214"/>
      <c r="V21" s="214"/>
      <c r="W21" s="214"/>
    </row>
    <row r="22" spans="2:23" ht="15.75" x14ac:dyDescent="0.25">
      <c r="B22" s="1059" t="s">
        <v>143</v>
      </c>
      <c r="C22" s="378">
        <v>17925</v>
      </c>
      <c r="D22" s="1010">
        <v>14325</v>
      </c>
      <c r="E22" s="1036">
        <v>3600</v>
      </c>
      <c r="F22" s="1010">
        <v>495</v>
      </c>
      <c r="G22" s="1010">
        <v>103</v>
      </c>
      <c r="H22" s="1010">
        <v>44</v>
      </c>
      <c r="I22" s="1037">
        <v>10629</v>
      </c>
      <c r="J22" s="1010">
        <v>1827</v>
      </c>
      <c r="K22" s="1010">
        <v>8802</v>
      </c>
      <c r="L22" s="1037">
        <v>2482</v>
      </c>
      <c r="M22" s="1010">
        <v>1613</v>
      </c>
      <c r="N22" s="1010">
        <v>869</v>
      </c>
      <c r="O22" s="1010">
        <v>572</v>
      </c>
      <c r="R22" s="214"/>
      <c r="S22" s="214"/>
      <c r="T22" s="214"/>
      <c r="U22" s="214"/>
      <c r="V22" s="214"/>
      <c r="W22" s="214"/>
    </row>
    <row r="23" spans="2:23" ht="15.75" x14ac:dyDescent="0.25">
      <c r="B23" s="1059" t="s">
        <v>144</v>
      </c>
      <c r="C23" s="378">
        <v>19304</v>
      </c>
      <c r="D23" s="1010">
        <v>15245</v>
      </c>
      <c r="E23" s="1036">
        <v>4059</v>
      </c>
      <c r="F23" s="1010">
        <v>355</v>
      </c>
      <c r="G23" s="1010">
        <v>30</v>
      </c>
      <c r="H23" s="1010">
        <v>250</v>
      </c>
      <c r="I23" s="1037">
        <v>11363</v>
      </c>
      <c r="J23" s="1010">
        <v>2610</v>
      </c>
      <c r="K23" s="1010">
        <v>8753</v>
      </c>
      <c r="L23" s="1037">
        <v>2593</v>
      </c>
      <c r="M23" s="1010">
        <v>2085</v>
      </c>
      <c r="N23" s="1010">
        <v>508</v>
      </c>
      <c r="O23" s="1010">
        <v>654</v>
      </c>
      <c r="R23" s="214"/>
      <c r="S23" s="214"/>
      <c r="T23" s="214"/>
      <c r="U23" s="214"/>
      <c r="V23" s="214"/>
      <c r="W23" s="214"/>
    </row>
    <row r="24" spans="2:23" ht="15.75" x14ac:dyDescent="0.25">
      <c r="B24" s="1059" t="s">
        <v>145</v>
      </c>
      <c r="C24" s="378">
        <v>20815</v>
      </c>
      <c r="D24" s="1010">
        <v>16626</v>
      </c>
      <c r="E24" s="1036">
        <v>4189</v>
      </c>
      <c r="F24" s="1010">
        <v>210</v>
      </c>
      <c r="G24" s="1010">
        <v>240</v>
      </c>
      <c r="H24" s="1010">
        <v>195</v>
      </c>
      <c r="I24" s="1037">
        <v>11659</v>
      </c>
      <c r="J24" s="1010">
        <v>3129</v>
      </c>
      <c r="K24" s="1010">
        <v>8530</v>
      </c>
      <c r="L24" s="1037">
        <v>3298</v>
      </c>
      <c r="M24" s="1010">
        <v>2563</v>
      </c>
      <c r="N24" s="1010">
        <v>735</v>
      </c>
      <c r="O24" s="1010">
        <v>1024</v>
      </c>
      <c r="R24" s="214"/>
      <c r="S24" s="214"/>
      <c r="T24" s="214"/>
      <c r="U24" s="214"/>
      <c r="V24" s="214"/>
      <c r="W24" s="214"/>
    </row>
    <row r="25" spans="2:23" ht="15.75" x14ac:dyDescent="0.25">
      <c r="B25" s="1059" t="s">
        <v>146</v>
      </c>
      <c r="C25" s="378">
        <v>20127</v>
      </c>
      <c r="D25" s="1010">
        <v>15289</v>
      </c>
      <c r="E25" s="1036">
        <v>4838</v>
      </c>
      <c r="F25" s="1010">
        <v>164</v>
      </c>
      <c r="G25" s="1010">
        <v>141</v>
      </c>
      <c r="H25" s="1010">
        <v>118</v>
      </c>
      <c r="I25" s="1037">
        <v>10401</v>
      </c>
      <c r="J25" s="1010">
        <v>2390</v>
      </c>
      <c r="K25" s="1010">
        <v>8011</v>
      </c>
      <c r="L25" s="1037">
        <v>3768</v>
      </c>
      <c r="M25" s="1010">
        <v>2974</v>
      </c>
      <c r="N25" s="1010">
        <v>794</v>
      </c>
      <c r="O25" s="1010">
        <v>697</v>
      </c>
      <c r="R25" s="214"/>
      <c r="S25" s="214"/>
      <c r="T25" s="214"/>
      <c r="U25" s="214"/>
      <c r="V25" s="214"/>
      <c r="W25" s="214"/>
    </row>
    <row r="26" spans="2:23" ht="15.75" x14ac:dyDescent="0.25">
      <c r="B26" s="1059" t="s">
        <v>123</v>
      </c>
      <c r="C26" s="378">
        <v>21452</v>
      </c>
      <c r="D26" s="1010">
        <v>17351</v>
      </c>
      <c r="E26" s="1036">
        <v>4101</v>
      </c>
      <c r="F26" s="1010">
        <v>194</v>
      </c>
      <c r="G26" s="1010">
        <v>51</v>
      </c>
      <c r="H26" s="1010">
        <v>337</v>
      </c>
      <c r="I26" s="1037">
        <v>10933</v>
      </c>
      <c r="J26" s="1010">
        <v>2863</v>
      </c>
      <c r="K26" s="1010">
        <v>8070</v>
      </c>
      <c r="L26" s="1037">
        <v>5244</v>
      </c>
      <c r="M26" s="1010">
        <v>4316</v>
      </c>
      <c r="N26" s="1010">
        <v>928</v>
      </c>
      <c r="O26" s="1010">
        <v>592</v>
      </c>
      <c r="R26" s="214"/>
      <c r="S26" s="214"/>
      <c r="T26" s="214"/>
      <c r="U26" s="214"/>
      <c r="V26" s="214"/>
      <c r="W26" s="214"/>
    </row>
    <row r="27" spans="2:23" ht="15.75" x14ac:dyDescent="0.25">
      <c r="B27" s="166" t="s">
        <v>119</v>
      </c>
      <c r="C27" s="378">
        <v>100</v>
      </c>
      <c r="D27" s="1010">
        <v>100</v>
      </c>
      <c r="E27" s="1036">
        <v>0</v>
      </c>
      <c r="F27" s="1010"/>
      <c r="G27" s="1010">
        <v>100</v>
      </c>
      <c r="H27" s="1010"/>
      <c r="I27" s="1037"/>
      <c r="J27" s="1010"/>
      <c r="K27" s="1010"/>
      <c r="L27" s="1037"/>
      <c r="M27" s="1010"/>
      <c r="N27" s="1010"/>
      <c r="O27" s="1010"/>
    </row>
    <row r="28" spans="2:23" ht="15.75" x14ac:dyDescent="0.25">
      <c r="B28" s="1058" t="s">
        <v>120</v>
      </c>
      <c r="C28" s="1060">
        <v>199869</v>
      </c>
      <c r="D28" s="1039">
        <v>166258</v>
      </c>
      <c r="E28" s="1038">
        <v>33611</v>
      </c>
      <c r="F28" s="1039">
        <v>8214</v>
      </c>
      <c r="G28" s="1039">
        <v>2353</v>
      </c>
      <c r="H28" s="1039">
        <v>1586</v>
      </c>
      <c r="I28" s="1040">
        <v>116765</v>
      </c>
      <c r="J28" s="1039">
        <v>26773</v>
      </c>
      <c r="K28" s="1039">
        <v>89992</v>
      </c>
      <c r="L28" s="1040">
        <v>32322</v>
      </c>
      <c r="M28" s="1039">
        <v>24168</v>
      </c>
      <c r="N28" s="1039">
        <v>8154</v>
      </c>
      <c r="O28" s="1039">
        <v>5018</v>
      </c>
      <c r="R28" s="214"/>
      <c r="S28" s="214"/>
      <c r="T28" s="214"/>
      <c r="U28" s="214"/>
      <c r="V28" s="214"/>
      <c r="W28" s="214"/>
    </row>
    <row r="29" spans="2:23" ht="15.75" x14ac:dyDescent="0.25">
      <c r="B29" s="1058"/>
      <c r="C29" s="378"/>
      <c r="D29" s="1039"/>
      <c r="E29" s="1046"/>
      <c r="F29" s="1039"/>
      <c r="G29" s="1039"/>
      <c r="H29" s="1039"/>
      <c r="I29" s="1040"/>
      <c r="J29" s="1039"/>
      <c r="K29" s="1039"/>
      <c r="L29" s="1040"/>
      <c r="M29" s="1039"/>
      <c r="N29" s="1039"/>
      <c r="O29" s="1039"/>
    </row>
    <row r="30" spans="2:23" ht="15.75" x14ac:dyDescent="0.25">
      <c r="B30" s="1058" t="s">
        <v>124</v>
      </c>
      <c r="C30" s="378"/>
      <c r="D30" s="1039"/>
      <c r="E30" s="1046"/>
      <c r="F30" s="1039"/>
      <c r="G30" s="1039"/>
      <c r="H30" s="1039"/>
      <c r="I30" s="1040"/>
      <c r="J30" s="1039"/>
      <c r="K30" s="1039"/>
      <c r="L30" s="1040"/>
      <c r="M30" s="1039"/>
      <c r="N30" s="1039"/>
      <c r="O30" s="1039"/>
      <c r="R30" s="1314"/>
      <c r="S30" s="1314"/>
      <c r="T30" s="1314"/>
      <c r="U30" s="1314"/>
      <c r="V30" s="1314"/>
      <c r="W30" s="1314"/>
    </row>
    <row r="31" spans="2:23" ht="15.75" x14ac:dyDescent="0.25">
      <c r="B31" s="999" t="s">
        <v>125</v>
      </c>
      <c r="C31" s="378">
        <v>72373</v>
      </c>
      <c r="D31" s="1010">
        <v>72373</v>
      </c>
      <c r="E31" s="1047">
        <v>0</v>
      </c>
      <c r="F31" s="1010">
        <v>6548</v>
      </c>
      <c r="G31" s="1010">
        <v>1081</v>
      </c>
      <c r="H31" s="1010">
        <v>240</v>
      </c>
      <c r="I31" s="1037">
        <v>61304</v>
      </c>
      <c r="J31" s="1010">
        <v>8241</v>
      </c>
      <c r="K31" s="1010">
        <v>53063</v>
      </c>
      <c r="L31" s="1037">
        <v>3130</v>
      </c>
      <c r="M31" s="1010">
        <v>2114</v>
      </c>
      <c r="N31" s="1010">
        <v>1016</v>
      </c>
      <c r="O31" s="1010">
        <v>70</v>
      </c>
      <c r="P31" s="68"/>
      <c r="R31" s="214"/>
      <c r="S31" s="214"/>
      <c r="T31" s="214"/>
      <c r="U31" s="214"/>
      <c r="V31" s="214"/>
      <c r="W31" s="214"/>
    </row>
    <row r="32" spans="2:23" ht="15.75" x14ac:dyDescent="0.25">
      <c r="B32" s="999" t="s">
        <v>126</v>
      </c>
      <c r="C32" s="378">
        <v>95516</v>
      </c>
      <c r="D32" s="1010">
        <v>61905</v>
      </c>
      <c r="E32" s="1045">
        <v>33611</v>
      </c>
      <c r="F32" s="1010">
        <v>0</v>
      </c>
      <c r="G32" s="1010">
        <v>655</v>
      </c>
      <c r="H32" s="1010">
        <v>460</v>
      </c>
      <c r="I32" s="1037">
        <v>47099</v>
      </c>
      <c r="J32" s="1010">
        <v>14977</v>
      </c>
      <c r="K32" s="1010">
        <v>32122</v>
      </c>
      <c r="L32" s="1037">
        <v>13143</v>
      </c>
      <c r="M32" s="1010">
        <v>10257</v>
      </c>
      <c r="N32" s="1010">
        <v>2886</v>
      </c>
      <c r="O32" s="1010">
        <v>548</v>
      </c>
      <c r="R32" s="214"/>
      <c r="S32" s="214"/>
      <c r="T32" s="214"/>
      <c r="U32" s="214"/>
      <c r="V32" s="214"/>
      <c r="W32" s="214"/>
    </row>
    <row r="33" spans="2:23" ht="15.75" x14ac:dyDescent="0.25">
      <c r="B33" s="999" t="s">
        <v>127</v>
      </c>
      <c r="C33" s="378">
        <v>31980</v>
      </c>
      <c r="D33" s="1010">
        <v>31980</v>
      </c>
      <c r="E33" s="1047">
        <v>0</v>
      </c>
      <c r="F33" s="1010">
        <v>1666</v>
      </c>
      <c r="G33" s="1010">
        <v>617</v>
      </c>
      <c r="H33" s="1010">
        <v>886</v>
      </c>
      <c r="I33" s="1037">
        <v>8362</v>
      </c>
      <c r="J33" s="1010">
        <v>3555</v>
      </c>
      <c r="K33" s="1010">
        <v>4807</v>
      </c>
      <c r="L33" s="1037">
        <v>16049</v>
      </c>
      <c r="M33" s="1010">
        <v>11797</v>
      </c>
      <c r="N33" s="1010">
        <v>4252</v>
      </c>
      <c r="O33" s="1010">
        <v>4400</v>
      </c>
      <c r="R33" s="214"/>
      <c r="S33" s="214"/>
      <c r="T33" s="214"/>
      <c r="U33" s="214"/>
      <c r="V33" s="214"/>
      <c r="W33" s="214"/>
    </row>
    <row r="34" spans="2:23" ht="15.75" x14ac:dyDescent="0.25">
      <c r="B34" s="1058" t="s">
        <v>128</v>
      </c>
      <c r="C34" s="1060">
        <v>199869</v>
      </c>
      <c r="D34" s="1039">
        <v>166258</v>
      </c>
      <c r="E34" s="1046">
        <v>33611</v>
      </c>
      <c r="F34" s="1039">
        <v>8214</v>
      </c>
      <c r="G34" s="1039">
        <v>2353</v>
      </c>
      <c r="H34" s="1039">
        <v>1586</v>
      </c>
      <c r="I34" s="1040">
        <v>116765</v>
      </c>
      <c r="J34" s="1039">
        <v>26773</v>
      </c>
      <c r="K34" s="1039">
        <v>89992</v>
      </c>
      <c r="L34" s="1040">
        <v>32322</v>
      </c>
      <c r="M34" s="1039">
        <v>24168</v>
      </c>
      <c r="N34" s="1039">
        <v>8154</v>
      </c>
      <c r="O34" s="1039">
        <v>5018</v>
      </c>
      <c r="R34" s="214"/>
      <c r="S34" s="214"/>
      <c r="T34" s="214"/>
      <c r="U34" s="214"/>
      <c r="V34" s="214"/>
      <c r="W34" s="214"/>
    </row>
    <row r="35" spans="2:23" ht="15.75" x14ac:dyDescent="0.25">
      <c r="B35" s="1020"/>
      <c r="C35" s="1020"/>
      <c r="D35" s="1023"/>
      <c r="E35" s="1022"/>
      <c r="F35" s="1023"/>
      <c r="G35" s="1023"/>
      <c r="H35" s="1023"/>
      <c r="I35" s="1024"/>
      <c r="J35" s="1023"/>
      <c r="K35" s="1023"/>
      <c r="L35" s="1024"/>
      <c r="M35" s="139"/>
      <c r="N35" s="139"/>
      <c r="O35" s="139"/>
    </row>
    <row r="36" spans="2:23" ht="15.75" x14ac:dyDescent="0.25">
      <c r="B36" s="90" t="s">
        <v>69</v>
      </c>
      <c r="C36" s="90"/>
    </row>
    <row r="37" spans="2:23" ht="15.75" x14ac:dyDescent="0.25">
      <c r="B37" s="90" t="s">
        <v>129</v>
      </c>
      <c r="C37" s="90"/>
    </row>
    <row r="38" spans="2:23" ht="15.75" x14ac:dyDescent="0.25">
      <c r="B38" s="90" t="s">
        <v>130</v>
      </c>
      <c r="C38" s="90"/>
    </row>
    <row r="40" spans="2:23" x14ac:dyDescent="0.25">
      <c r="B40" t="s">
        <v>945</v>
      </c>
    </row>
    <row r="41" spans="2:23" x14ac:dyDescent="0.25">
      <c r="B41" t="s">
        <v>946</v>
      </c>
    </row>
    <row r="42" spans="2:23" x14ac:dyDescent="0.25">
      <c r="B42" t="s">
        <v>934</v>
      </c>
    </row>
    <row r="43" spans="2:23" ht="15.75" x14ac:dyDescent="0.25">
      <c r="B43" s="1432" t="s">
        <v>51</v>
      </c>
      <c r="C43" s="1432"/>
      <c r="D43" s="1432"/>
      <c r="E43" s="1432"/>
      <c r="F43" s="1432"/>
      <c r="G43" s="1432"/>
      <c r="H43" s="1432"/>
      <c r="I43" s="1432"/>
      <c r="J43" s="1432"/>
      <c r="K43" s="1432"/>
      <c r="L43" s="1432"/>
      <c r="M43" s="1432"/>
      <c r="N43" s="1432"/>
      <c r="O43" s="1432"/>
    </row>
    <row r="44" spans="2:23" ht="15.75" x14ac:dyDescent="0.25">
      <c r="B44" s="819"/>
      <c r="C44" s="819"/>
      <c r="D44" s="819"/>
      <c r="E44" s="819"/>
      <c r="F44" s="819"/>
      <c r="G44" s="819"/>
      <c r="H44" s="819"/>
      <c r="I44" s="819"/>
      <c r="J44" s="819"/>
      <c r="K44" s="819"/>
      <c r="L44" s="819"/>
      <c r="M44" s="819"/>
      <c r="N44" s="819"/>
      <c r="O44" s="819"/>
    </row>
    <row r="46" spans="2:23" ht="15.75" x14ac:dyDescent="0.25">
      <c r="B46" s="1438" t="s">
        <v>961</v>
      </c>
      <c r="C46" s="1438"/>
      <c r="D46" s="1438"/>
      <c r="E46" s="1438"/>
      <c r="F46" s="1438"/>
      <c r="G46" s="1438"/>
      <c r="H46" s="1438"/>
      <c r="I46" s="1438"/>
      <c r="J46" s="1438"/>
      <c r="K46" s="1438"/>
      <c r="L46" s="1438"/>
      <c r="M46" s="1438"/>
    </row>
    <row r="48" spans="2:23" ht="47.25" x14ac:dyDescent="0.25">
      <c r="B48" s="992"/>
      <c r="C48" s="1034" t="s">
        <v>106</v>
      </c>
      <c r="D48" s="770" t="s">
        <v>950</v>
      </c>
      <c r="E48" s="250" t="s">
        <v>951</v>
      </c>
      <c r="F48" s="250" t="s">
        <v>952</v>
      </c>
    </row>
    <row r="49" spans="2:12" ht="15.75" x14ac:dyDescent="0.25">
      <c r="B49" s="821"/>
      <c r="C49" s="250" t="s">
        <v>831</v>
      </c>
      <c r="D49" s="250" t="s">
        <v>831</v>
      </c>
      <c r="E49" s="250" t="s">
        <v>831</v>
      </c>
      <c r="F49" s="250" t="s">
        <v>831</v>
      </c>
    </row>
    <row r="50" spans="2:12" ht="15.75" x14ac:dyDescent="0.25">
      <c r="B50" s="992"/>
      <c r="C50" s="1035"/>
      <c r="D50" s="994"/>
      <c r="E50" s="994"/>
      <c r="F50" s="994"/>
    </row>
    <row r="51" spans="2:12" ht="15.75" x14ac:dyDescent="0.25">
      <c r="B51" s="997" t="s">
        <v>112</v>
      </c>
      <c r="C51" s="997"/>
      <c r="D51" s="999"/>
      <c r="E51" s="999"/>
      <c r="F51" s="999"/>
      <c r="I51" s="1314"/>
    </row>
    <row r="52" spans="2:12" ht="15.75" x14ac:dyDescent="0.25">
      <c r="B52" s="1001" t="s">
        <v>113</v>
      </c>
      <c r="C52" s="1036">
        <v>41416</v>
      </c>
      <c r="D52" s="1036">
        <v>17682</v>
      </c>
      <c r="E52" s="1036">
        <v>19617</v>
      </c>
      <c r="F52" s="1010">
        <v>4117</v>
      </c>
      <c r="I52" s="214"/>
      <c r="J52" s="214"/>
      <c r="K52" s="214"/>
      <c r="L52" s="214"/>
    </row>
    <row r="53" spans="2:12" ht="15.75" x14ac:dyDescent="0.25">
      <c r="B53" s="1001" t="s">
        <v>114</v>
      </c>
      <c r="C53" s="1036">
        <v>41857</v>
      </c>
      <c r="D53" s="1036">
        <v>22673</v>
      </c>
      <c r="E53" s="1036">
        <v>17227</v>
      </c>
      <c r="F53" s="1010">
        <v>1957</v>
      </c>
      <c r="I53" s="214"/>
      <c r="J53" s="214"/>
      <c r="K53" s="214"/>
      <c r="L53" s="214"/>
    </row>
    <row r="54" spans="2:12" ht="15.75" x14ac:dyDescent="0.25">
      <c r="B54" s="1001" t="s">
        <v>115</v>
      </c>
      <c r="C54" s="1036">
        <v>11061</v>
      </c>
      <c r="D54" s="1036">
        <v>6279</v>
      </c>
      <c r="E54" s="1036">
        <v>4123</v>
      </c>
      <c r="F54" s="1010">
        <v>659</v>
      </c>
      <c r="I54" s="214"/>
      <c r="J54" s="214"/>
      <c r="K54" s="214"/>
      <c r="L54" s="214"/>
    </row>
    <row r="55" spans="2:12" ht="15.75" x14ac:dyDescent="0.25">
      <c r="B55" s="1001" t="s">
        <v>116</v>
      </c>
      <c r="C55" s="1036">
        <v>4080</v>
      </c>
      <c r="D55" s="1036">
        <v>2553</v>
      </c>
      <c r="E55" s="1036">
        <v>1366</v>
      </c>
      <c r="F55" s="1010">
        <v>161</v>
      </c>
      <c r="I55" s="214"/>
      <c r="J55" s="214"/>
      <c r="K55" s="214"/>
      <c r="L55" s="214"/>
    </row>
    <row r="56" spans="2:12" ht="15.75" x14ac:dyDescent="0.25">
      <c r="B56" s="1001" t="s">
        <v>117</v>
      </c>
      <c r="C56" s="1036">
        <v>12083</v>
      </c>
      <c r="D56" s="1036">
        <v>7071</v>
      </c>
      <c r="E56" s="1036">
        <v>4056</v>
      </c>
      <c r="F56" s="1010">
        <v>956</v>
      </c>
      <c r="I56" s="214"/>
      <c r="J56" s="214"/>
      <c r="K56" s="214"/>
      <c r="L56" s="214"/>
    </row>
    <row r="57" spans="2:12" ht="15.75" x14ac:dyDescent="0.25">
      <c r="B57" s="1001" t="s">
        <v>118</v>
      </c>
      <c r="C57" s="1036">
        <v>6268</v>
      </c>
      <c r="D57" s="1036">
        <v>5046</v>
      </c>
      <c r="E57" s="1036">
        <v>710</v>
      </c>
      <c r="F57" s="1010">
        <v>512</v>
      </c>
      <c r="I57" s="214"/>
      <c r="J57" s="214"/>
      <c r="K57" s="214"/>
      <c r="L57" s="214"/>
    </row>
    <row r="58" spans="2:12" ht="15.75" x14ac:dyDescent="0.25">
      <c r="B58" s="997" t="s">
        <v>120</v>
      </c>
      <c r="C58" s="1038">
        <v>116765</v>
      </c>
      <c r="D58" s="1038">
        <v>61304</v>
      </c>
      <c r="E58" s="1038">
        <v>47099</v>
      </c>
      <c r="F58" s="1039">
        <v>8362</v>
      </c>
      <c r="I58" s="214"/>
      <c r="J58" s="214"/>
      <c r="K58" s="214"/>
      <c r="L58" s="214"/>
    </row>
    <row r="59" spans="2:12" ht="15.75" x14ac:dyDescent="0.25">
      <c r="B59" s="1001"/>
      <c r="C59" s="1036"/>
      <c r="D59" s="1036"/>
      <c r="E59" s="1036"/>
      <c r="F59" s="1010"/>
    </row>
    <row r="60" spans="2:12" ht="15.75" x14ac:dyDescent="0.25">
      <c r="B60" s="997" t="s">
        <v>121</v>
      </c>
      <c r="C60" s="1036"/>
      <c r="D60" s="1036"/>
      <c r="E60" s="1036"/>
      <c r="F60" s="1010"/>
      <c r="I60" s="1314"/>
    </row>
    <row r="61" spans="2:12" ht="15.75" x14ac:dyDescent="0.25">
      <c r="B61" s="1015" t="s">
        <v>122</v>
      </c>
      <c r="C61" s="1036">
        <v>11886</v>
      </c>
      <c r="D61" s="1036">
        <v>7029</v>
      </c>
      <c r="E61" s="1036">
        <v>3388</v>
      </c>
      <c r="F61" s="1010">
        <v>1469</v>
      </c>
      <c r="I61" s="214"/>
      <c r="J61" s="214"/>
      <c r="K61" s="214"/>
      <c r="L61" s="214"/>
    </row>
    <row r="62" spans="2:12" ht="15.75" x14ac:dyDescent="0.25">
      <c r="B62" s="1015" t="s">
        <v>139</v>
      </c>
      <c r="C62" s="1036">
        <v>12249</v>
      </c>
      <c r="D62" s="1036">
        <v>7983</v>
      </c>
      <c r="E62" s="1036">
        <v>3868</v>
      </c>
      <c r="F62" s="1010">
        <v>398</v>
      </c>
      <c r="I62" s="214"/>
      <c r="J62" s="214"/>
      <c r="K62" s="214"/>
      <c r="L62" s="214"/>
    </row>
    <row r="63" spans="2:12" ht="15.75" x14ac:dyDescent="0.25">
      <c r="B63" s="1015" t="s">
        <v>140</v>
      </c>
      <c r="C63" s="1036">
        <v>12619</v>
      </c>
      <c r="D63" s="1036">
        <v>7730</v>
      </c>
      <c r="E63" s="1036">
        <v>4070</v>
      </c>
      <c r="F63" s="1010">
        <v>819</v>
      </c>
      <c r="I63" s="214"/>
      <c r="J63" s="214"/>
      <c r="K63" s="214"/>
      <c r="L63" s="214"/>
    </row>
    <row r="64" spans="2:12" ht="15.75" x14ac:dyDescent="0.25">
      <c r="B64" s="1015" t="s">
        <v>141</v>
      </c>
      <c r="C64" s="1036">
        <v>11480</v>
      </c>
      <c r="D64" s="1036">
        <v>6926</v>
      </c>
      <c r="E64" s="1036">
        <v>4061</v>
      </c>
      <c r="F64" s="1010">
        <v>493</v>
      </c>
      <c r="I64" s="214"/>
      <c r="J64" s="214"/>
      <c r="K64" s="214"/>
      <c r="L64" s="214"/>
    </row>
    <row r="65" spans="2:15" ht="15.75" x14ac:dyDescent="0.25">
      <c r="B65" s="1015" t="s">
        <v>142</v>
      </c>
      <c r="C65" s="1036">
        <v>13546</v>
      </c>
      <c r="D65" s="1036">
        <v>8020</v>
      </c>
      <c r="E65" s="1036">
        <v>4886</v>
      </c>
      <c r="F65" s="1010">
        <v>640</v>
      </c>
      <c r="I65" s="214"/>
      <c r="J65" s="214"/>
      <c r="K65" s="214"/>
      <c r="L65" s="214"/>
    </row>
    <row r="66" spans="2:15" ht="15.75" x14ac:dyDescent="0.25">
      <c r="B66" s="1015" t="s">
        <v>143</v>
      </c>
      <c r="C66" s="1036">
        <v>10629</v>
      </c>
      <c r="D66" s="1036">
        <v>5754</v>
      </c>
      <c r="E66" s="1036">
        <v>4158</v>
      </c>
      <c r="F66" s="1010">
        <v>717</v>
      </c>
      <c r="I66" s="214"/>
      <c r="J66" s="214"/>
      <c r="K66" s="214"/>
      <c r="L66" s="214"/>
    </row>
    <row r="67" spans="2:15" ht="15.75" x14ac:dyDescent="0.25">
      <c r="B67" s="1015" t="s">
        <v>144</v>
      </c>
      <c r="C67" s="1036">
        <v>11363</v>
      </c>
      <c r="D67" s="1036">
        <v>5117</v>
      </c>
      <c r="E67" s="1036">
        <v>5396</v>
      </c>
      <c r="F67" s="1010">
        <v>850</v>
      </c>
      <c r="I67" s="214"/>
      <c r="J67" s="214"/>
      <c r="K67" s="214"/>
      <c r="L67" s="214"/>
    </row>
    <row r="68" spans="2:15" ht="15.75" x14ac:dyDescent="0.25">
      <c r="B68" s="1015" t="s">
        <v>145</v>
      </c>
      <c r="C68" s="1036">
        <v>11659</v>
      </c>
      <c r="D68" s="1036">
        <v>4873</v>
      </c>
      <c r="E68" s="1036">
        <v>6104</v>
      </c>
      <c r="F68" s="1010">
        <v>682</v>
      </c>
      <c r="I68" s="214"/>
      <c r="J68" s="214"/>
      <c r="K68" s="214"/>
      <c r="L68" s="214"/>
    </row>
    <row r="69" spans="2:15" ht="15.75" x14ac:dyDescent="0.25">
      <c r="B69" s="1015" t="s">
        <v>146</v>
      </c>
      <c r="C69" s="1036">
        <v>10401</v>
      </c>
      <c r="D69" s="1036">
        <v>4336</v>
      </c>
      <c r="E69" s="1036">
        <v>5020</v>
      </c>
      <c r="F69" s="1010">
        <v>1045</v>
      </c>
      <c r="I69" s="214"/>
      <c r="J69" s="214"/>
      <c r="K69" s="214"/>
      <c r="L69" s="214"/>
    </row>
    <row r="70" spans="2:15" ht="15.75" x14ac:dyDescent="0.25">
      <c r="B70" s="1015" t="s">
        <v>123</v>
      </c>
      <c r="C70" s="1036">
        <v>10933</v>
      </c>
      <c r="D70" s="1036">
        <v>3536</v>
      </c>
      <c r="E70" s="1036">
        <v>6148</v>
      </c>
      <c r="F70" s="1010">
        <v>1249</v>
      </c>
      <c r="I70" s="214"/>
      <c r="J70" s="214"/>
      <c r="K70" s="214"/>
      <c r="L70" s="214"/>
    </row>
    <row r="71" spans="2:15" ht="15.75" x14ac:dyDescent="0.25">
      <c r="B71" s="1030" t="s">
        <v>120</v>
      </c>
      <c r="C71" s="1048">
        <v>116765</v>
      </c>
      <c r="D71" s="1048">
        <v>61304</v>
      </c>
      <c r="E71" s="1048">
        <v>47099</v>
      </c>
      <c r="F71" s="1049">
        <v>8362</v>
      </c>
      <c r="I71" s="214"/>
      <c r="J71" s="214"/>
      <c r="K71" s="214"/>
      <c r="L71" s="214"/>
    </row>
    <row r="72" spans="2:15" ht="15.75" x14ac:dyDescent="0.25">
      <c r="B72" s="90" t="s">
        <v>69</v>
      </c>
    </row>
    <row r="73" spans="2:15" ht="15.75" x14ac:dyDescent="0.25">
      <c r="B73" s="90" t="s">
        <v>129</v>
      </c>
    </row>
    <row r="74" spans="2:15" ht="15.75" x14ac:dyDescent="0.25">
      <c r="B74" s="90" t="s">
        <v>130</v>
      </c>
    </row>
    <row r="76" spans="2:15" x14ac:dyDescent="0.25">
      <c r="B76" t="s">
        <v>945</v>
      </c>
    </row>
    <row r="77" spans="2:15" x14ac:dyDescent="0.25">
      <c r="B77" t="s">
        <v>946</v>
      </c>
    </row>
    <row r="78" spans="2:15" ht="15.75" x14ac:dyDescent="0.25">
      <c r="B78" s="1432" t="s">
        <v>51</v>
      </c>
      <c r="C78" s="1432"/>
      <c r="D78" s="1432"/>
      <c r="E78" s="1432"/>
      <c r="F78" s="1432"/>
      <c r="G78" s="1432"/>
      <c r="H78" s="1432"/>
      <c r="I78" s="1432"/>
      <c r="J78" s="1432"/>
      <c r="K78" s="1432"/>
      <c r="L78" s="1432"/>
      <c r="M78" s="1432"/>
      <c r="N78" s="1432"/>
      <c r="O78" s="1432"/>
    </row>
  </sheetData>
  <mergeCells count="4">
    <mergeCell ref="B1:M1"/>
    <mergeCell ref="B43:O43"/>
    <mergeCell ref="B46:M46"/>
    <mergeCell ref="B78:O78"/>
  </mergeCells>
  <pageMargins left="0.7" right="0.7" top="0.75" bottom="0.75" header="0.3" footer="0.3"/>
  <pageSetup paperSize="9" scale="6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P71"/>
  <sheetViews>
    <sheetView workbookViewId="0">
      <selection activeCell="B2" sqref="B2"/>
    </sheetView>
  </sheetViews>
  <sheetFormatPr defaultRowHeight="15" x14ac:dyDescent="0.25"/>
  <cols>
    <col min="2" max="2" width="25.7109375" customWidth="1"/>
    <col min="3" max="3" width="16.42578125" customWidth="1"/>
    <col min="4" max="4" width="17.85546875" customWidth="1"/>
    <col min="5" max="16" width="13.85546875" customWidth="1"/>
  </cols>
  <sheetData>
    <row r="1" spans="2:16" ht="15.75" customHeight="1" x14ac:dyDescent="0.25">
      <c r="B1" s="1438" t="s">
        <v>963</v>
      </c>
      <c r="C1" s="1438"/>
      <c r="D1" s="1438"/>
      <c r="E1" s="1438"/>
      <c r="F1" s="1438"/>
      <c r="G1" s="1438"/>
      <c r="H1" s="1438"/>
      <c r="I1" s="1438"/>
      <c r="J1" s="1438"/>
      <c r="K1" s="1438"/>
      <c r="L1" s="1438"/>
      <c r="M1" s="1438"/>
      <c r="N1" s="1438"/>
      <c r="O1" s="1438"/>
      <c r="P1" s="296"/>
    </row>
    <row r="2" spans="2:16" x14ac:dyDescent="0.25">
      <c r="H2" s="93"/>
      <c r="I2" s="93"/>
      <c r="J2" s="93"/>
      <c r="K2" s="93"/>
      <c r="L2" s="93"/>
      <c r="M2" s="93"/>
      <c r="N2" s="93"/>
    </row>
    <row r="3" spans="2:16" ht="94.5" x14ac:dyDescent="0.25">
      <c r="B3" s="992"/>
      <c r="C3" s="1034" t="s">
        <v>948</v>
      </c>
      <c r="D3" s="770" t="s">
        <v>949</v>
      </c>
      <c r="E3" s="250" t="s">
        <v>30</v>
      </c>
      <c r="F3" s="250" t="s">
        <v>31</v>
      </c>
      <c r="G3" s="250" t="s">
        <v>32</v>
      </c>
      <c r="H3" s="250" t="s">
        <v>33</v>
      </c>
      <c r="I3" s="251" t="s">
        <v>106</v>
      </c>
      <c r="J3" s="252" t="s">
        <v>107</v>
      </c>
      <c r="K3" s="252" t="s">
        <v>108</v>
      </c>
      <c r="L3" s="251" t="s">
        <v>109</v>
      </c>
      <c r="M3" s="252" t="s">
        <v>110</v>
      </c>
      <c r="N3" s="252" t="s">
        <v>111</v>
      </c>
      <c r="O3" s="250" t="s">
        <v>38</v>
      </c>
    </row>
    <row r="4" spans="2:16" ht="15.75" x14ac:dyDescent="0.25">
      <c r="B4" s="821"/>
      <c r="C4" s="250" t="s">
        <v>830</v>
      </c>
      <c r="D4" s="250" t="s">
        <v>830</v>
      </c>
      <c r="E4" s="250" t="s">
        <v>830</v>
      </c>
      <c r="F4" s="250" t="s">
        <v>831</v>
      </c>
      <c r="G4" s="250" t="s">
        <v>830</v>
      </c>
      <c r="H4" s="250" t="s">
        <v>832</v>
      </c>
      <c r="I4" s="251" t="s">
        <v>831</v>
      </c>
      <c r="J4" s="250" t="s">
        <v>831</v>
      </c>
      <c r="K4" s="250" t="s">
        <v>831</v>
      </c>
      <c r="L4" s="251" t="s">
        <v>832</v>
      </c>
      <c r="M4" s="250" t="s">
        <v>832</v>
      </c>
      <c r="N4" s="250" t="s">
        <v>832</v>
      </c>
      <c r="O4" s="250" t="s">
        <v>831</v>
      </c>
    </row>
    <row r="5" spans="2:16" ht="15.75" x14ac:dyDescent="0.25">
      <c r="B5" s="992"/>
      <c r="C5" s="1035"/>
      <c r="D5" s="994"/>
      <c r="E5" s="994"/>
      <c r="F5" s="994"/>
      <c r="G5" s="994"/>
      <c r="H5" s="994"/>
      <c r="I5" s="995"/>
      <c r="J5" s="994"/>
      <c r="K5" s="994"/>
      <c r="L5" s="995"/>
      <c r="M5" s="1352"/>
      <c r="N5" s="1352"/>
      <c r="O5" s="159"/>
    </row>
    <row r="6" spans="2:16" ht="15.75" x14ac:dyDescent="0.25">
      <c r="B6" s="997" t="s">
        <v>112</v>
      </c>
      <c r="C6" s="997"/>
      <c r="D6" s="999"/>
      <c r="E6" s="999"/>
      <c r="F6" s="999"/>
      <c r="G6" s="999"/>
      <c r="H6" s="999"/>
      <c r="I6" s="1000"/>
      <c r="J6" s="999"/>
      <c r="K6" s="999"/>
      <c r="L6" s="1000"/>
      <c r="M6" s="159"/>
      <c r="N6" s="159"/>
      <c r="O6" s="159"/>
    </row>
    <row r="7" spans="2:16" ht="15.75" x14ac:dyDescent="0.25">
      <c r="B7" s="1001" t="s">
        <v>113</v>
      </c>
      <c r="C7" s="1056">
        <v>2360.9183093377756</v>
      </c>
      <c r="D7" s="1004">
        <v>2119.4092994354764</v>
      </c>
      <c r="E7" s="1004">
        <v>241.50900990229908</v>
      </c>
      <c r="F7" s="1004">
        <v>366.1136866590208</v>
      </c>
      <c r="G7" s="1004">
        <v>23.33452319570592</v>
      </c>
      <c r="H7" s="1004">
        <v>30.749861874699974</v>
      </c>
      <c r="I7" s="1005">
        <v>3345.0175262894345</v>
      </c>
      <c r="J7" s="1004">
        <v>574.00617054614179</v>
      </c>
      <c r="K7" s="1004">
        <v>2771.0113557432924</v>
      </c>
      <c r="L7" s="1005">
        <v>720.3800483664985</v>
      </c>
      <c r="M7" s="1004">
        <v>512.28635865479544</v>
      </c>
      <c r="N7" s="1004">
        <v>208.09368971170306</v>
      </c>
      <c r="O7" s="1004">
        <v>71.316652397951771</v>
      </c>
    </row>
    <row r="8" spans="2:16" ht="15.75" x14ac:dyDescent="0.25">
      <c r="B8" s="1001" t="s">
        <v>114</v>
      </c>
      <c r="C8" s="1056">
        <v>2119.8672787057581</v>
      </c>
      <c r="D8" s="1004">
        <v>1716.7158945994618</v>
      </c>
      <c r="E8" s="1004">
        <v>403.15138410629646</v>
      </c>
      <c r="F8" s="1004">
        <v>231.21708671236468</v>
      </c>
      <c r="G8" s="1004">
        <v>30.104199954007473</v>
      </c>
      <c r="H8" s="1004">
        <v>20.67904773578266</v>
      </c>
      <c r="I8" s="1005">
        <v>3324.6491235037611</v>
      </c>
      <c r="J8" s="1004">
        <v>884.75682888664721</v>
      </c>
      <c r="K8" s="1004">
        <v>2439.8922946171137</v>
      </c>
      <c r="L8" s="1005">
        <v>394.68117494948859</v>
      </c>
      <c r="M8" s="1004">
        <v>317.77725937377676</v>
      </c>
      <c r="N8" s="1004">
        <v>76.903915575711807</v>
      </c>
      <c r="O8" s="1004">
        <v>95.393926877894188</v>
      </c>
    </row>
    <row r="9" spans="2:16" ht="15.75" x14ac:dyDescent="0.25">
      <c r="B9" s="1001" t="s">
        <v>115</v>
      </c>
      <c r="C9" s="1056">
        <v>2198.5570820993562</v>
      </c>
      <c r="D9" s="1004">
        <v>1688.8596940479636</v>
      </c>
      <c r="E9" s="1004">
        <v>509.69738805139281</v>
      </c>
      <c r="F9" s="1004">
        <v>131.1236568930978</v>
      </c>
      <c r="G9" s="1004">
        <v>17.702464984746932</v>
      </c>
      <c r="H9" s="1004">
        <v>5.5321812808455508</v>
      </c>
      <c r="I9" s="1005">
        <v>3357.3119650336912</v>
      </c>
      <c r="J9" s="1004">
        <v>968.55460450434043</v>
      </c>
      <c r="K9" s="1004">
        <v>2388.757360529351</v>
      </c>
      <c r="L9" s="1005">
        <v>391.47461747878117</v>
      </c>
      <c r="M9" s="1004">
        <v>323.19585377571377</v>
      </c>
      <c r="N9" s="1004">
        <v>68.27876370306744</v>
      </c>
      <c r="O9" s="1004">
        <v>239.78631700358162</v>
      </c>
    </row>
    <row r="10" spans="2:16" ht="15.75" x14ac:dyDescent="0.25">
      <c r="B10" s="1001" t="s">
        <v>116</v>
      </c>
      <c r="C10" s="1056">
        <v>2255.134028533043</v>
      </c>
      <c r="D10" s="1004">
        <v>1782.9953297933594</v>
      </c>
      <c r="E10" s="1004">
        <v>472.13869873968395</v>
      </c>
      <c r="F10" s="1004">
        <v>129.56107879428873</v>
      </c>
      <c r="G10" s="1004">
        <v>22.391401701746528</v>
      </c>
      <c r="H10" s="1004">
        <v>129.57253562203149</v>
      </c>
      <c r="I10" s="1005">
        <v>3595.9809624537279</v>
      </c>
      <c r="J10" s="1004">
        <v>1224.2199894235855</v>
      </c>
      <c r="K10" s="1004">
        <v>2371.7609730301428</v>
      </c>
      <c r="L10" s="1005">
        <v>241.22989750854094</v>
      </c>
      <c r="M10" s="1004">
        <v>164.56961919840012</v>
      </c>
      <c r="N10" s="1004">
        <v>76.660278310140825</v>
      </c>
      <c r="O10" s="1004">
        <v>341.08937070333155</v>
      </c>
    </row>
    <row r="11" spans="2:16" ht="15.75" x14ac:dyDescent="0.25">
      <c r="B11" s="1001" t="s">
        <v>117</v>
      </c>
      <c r="C11" s="1056">
        <v>1956.9486056695091</v>
      </c>
      <c r="D11" s="1004">
        <v>1509.9331643235769</v>
      </c>
      <c r="E11" s="1004">
        <v>447.01544134593223</v>
      </c>
      <c r="F11" s="1004">
        <v>25.21838602329451</v>
      </c>
      <c r="G11" s="1004">
        <v>7.3749711915187826</v>
      </c>
      <c r="H11" s="1004">
        <v>4.1887072452667606</v>
      </c>
      <c r="I11" s="1005">
        <v>3141.3789517470882</v>
      </c>
      <c r="J11" s="1004">
        <v>793.72920133111484</v>
      </c>
      <c r="K11" s="1004">
        <v>2347.6497504159734</v>
      </c>
      <c r="L11" s="1005">
        <v>340.60173771512007</v>
      </c>
      <c r="M11" s="1004">
        <v>246.89437277100939</v>
      </c>
      <c r="N11" s="1004">
        <v>93.707364944110665</v>
      </c>
      <c r="O11" s="1004">
        <v>321.85940099833607</v>
      </c>
    </row>
    <row r="12" spans="2:16" ht="15.75" x14ac:dyDescent="0.25">
      <c r="B12" s="1001" t="s">
        <v>118</v>
      </c>
      <c r="C12" s="1056">
        <v>1905.6954399722272</v>
      </c>
      <c r="D12" s="1004">
        <v>1517.2864465273949</v>
      </c>
      <c r="E12" s="1004">
        <v>388.40899344483245</v>
      </c>
      <c r="F12" s="1004">
        <v>57.094266277939752</v>
      </c>
      <c r="G12" s="1004">
        <v>46.968490269354085</v>
      </c>
      <c r="H12" s="1004">
        <v>0</v>
      </c>
      <c r="I12" s="1005">
        <v>3807.0942662779398</v>
      </c>
      <c r="J12" s="1004">
        <v>543.00291545189509</v>
      </c>
      <c r="K12" s="1004">
        <v>3264.0913508260451</v>
      </c>
      <c r="L12" s="1005">
        <v>82.977837894079713</v>
      </c>
      <c r="M12" s="1004">
        <v>36.676724586411403</v>
      </c>
      <c r="N12" s="1004">
        <v>46.301113307668295</v>
      </c>
      <c r="O12" s="1004">
        <v>315.23323615160353</v>
      </c>
    </row>
    <row r="13" spans="2:16" ht="15.75" x14ac:dyDescent="0.25">
      <c r="B13" s="997" t="s">
        <v>120</v>
      </c>
      <c r="C13" s="1348">
        <v>2182.1737122468521</v>
      </c>
      <c r="D13" s="1008">
        <v>1815.2081465897018</v>
      </c>
      <c r="E13" s="1008">
        <v>366.96556565715014</v>
      </c>
      <c r="F13" s="1008">
        <v>235.40335823782789</v>
      </c>
      <c r="G13" s="1008">
        <v>25.690100740569285</v>
      </c>
      <c r="H13" s="1008">
        <v>23.038261526393768</v>
      </c>
      <c r="I13" s="1009">
        <v>3346.3444271536368</v>
      </c>
      <c r="J13" s="1008">
        <v>767.28197103741991</v>
      </c>
      <c r="K13" s="1008">
        <v>2579.0624561162172</v>
      </c>
      <c r="L13" s="1009">
        <v>469.50989221696057</v>
      </c>
      <c r="M13" s="1008">
        <v>351.06475697975071</v>
      </c>
      <c r="N13" s="1008">
        <v>118.44513523720984</v>
      </c>
      <c r="O13" s="1008">
        <v>143.80984315040425</v>
      </c>
    </row>
    <row r="14" spans="2:16" ht="15.75" x14ac:dyDescent="0.25">
      <c r="B14" s="1001"/>
      <c r="C14" s="1056"/>
      <c r="D14" s="1004"/>
      <c r="E14" s="1004"/>
      <c r="F14" s="1004"/>
      <c r="G14" s="1004"/>
      <c r="H14" s="1004"/>
      <c r="I14" s="1005"/>
      <c r="J14" s="1004"/>
      <c r="K14" s="1004"/>
      <c r="L14" s="1005"/>
      <c r="M14" s="1349"/>
      <c r="N14" s="1349"/>
      <c r="O14" s="1349"/>
    </row>
    <row r="15" spans="2:16" ht="15.75" x14ac:dyDescent="0.25">
      <c r="B15" s="997" t="s">
        <v>121</v>
      </c>
      <c r="C15" s="1056"/>
      <c r="D15" s="1012"/>
      <c r="E15" s="1012"/>
      <c r="F15" s="1350"/>
      <c r="G15" s="1350"/>
      <c r="H15" s="1350"/>
      <c r="I15" s="1351"/>
      <c r="J15" s="1350"/>
      <c r="K15" s="1350"/>
      <c r="L15" s="1351"/>
      <c r="M15" s="1349"/>
      <c r="N15" s="1349"/>
      <c r="O15" s="1349"/>
    </row>
    <row r="16" spans="2:16" ht="15.75" x14ac:dyDescent="0.25">
      <c r="B16" s="1015" t="s">
        <v>122</v>
      </c>
      <c r="C16" s="1056">
        <v>1910.2996510245064</v>
      </c>
      <c r="D16" s="1004">
        <v>1794.2019378862612</v>
      </c>
      <c r="E16" s="1004">
        <v>116.09771313824498</v>
      </c>
      <c r="F16" s="1004">
        <v>707.55601387456636</v>
      </c>
      <c r="G16" s="1004">
        <v>49.519427602206925</v>
      </c>
      <c r="H16" s="1004">
        <v>20.179191218015983</v>
      </c>
      <c r="I16" s="1005">
        <v>2785.6941970563421</v>
      </c>
      <c r="J16" s="1004">
        <v>654.82328677228838</v>
      </c>
      <c r="K16" s="1004">
        <v>2130.8709102840535</v>
      </c>
      <c r="L16" s="1005">
        <v>376.67823606963162</v>
      </c>
      <c r="M16" s="1004">
        <v>221.29846369090859</v>
      </c>
      <c r="N16" s="1004">
        <v>155.37977237872306</v>
      </c>
      <c r="O16" s="1004">
        <v>10.07781006843536</v>
      </c>
    </row>
    <row r="17" spans="2:15" ht="15.75" x14ac:dyDescent="0.25">
      <c r="B17" s="1015" t="s">
        <v>139</v>
      </c>
      <c r="C17" s="1056">
        <v>2007.1951740655713</v>
      </c>
      <c r="D17" s="1004">
        <v>1786.2715283782038</v>
      </c>
      <c r="E17" s="1004">
        <v>220.9236456873677</v>
      </c>
      <c r="F17" s="1004">
        <v>389.34173910902064</v>
      </c>
      <c r="G17" s="1004">
        <v>27.826640032596924</v>
      </c>
      <c r="H17" s="1004">
        <v>36.659767596012067</v>
      </c>
      <c r="I17" s="1005">
        <v>3016.4749919964538</v>
      </c>
      <c r="J17" s="1004">
        <v>573.54643288103034</v>
      </c>
      <c r="K17" s="1004">
        <v>2442.9285591154235</v>
      </c>
      <c r="L17" s="1005">
        <v>460.74969901113326</v>
      </c>
      <c r="M17" s="1004">
        <v>344.14187735887344</v>
      </c>
      <c r="N17" s="1004">
        <v>116.60782165225979</v>
      </c>
      <c r="O17" s="1004">
        <v>53.685325190238139</v>
      </c>
    </row>
    <row r="18" spans="2:15" ht="15.75" x14ac:dyDescent="0.25">
      <c r="B18" s="1015" t="s">
        <v>140</v>
      </c>
      <c r="C18" s="1056">
        <v>2191.6191442658751</v>
      </c>
      <c r="D18" s="1004">
        <v>1864.5694305033148</v>
      </c>
      <c r="E18" s="1004">
        <v>327.04971376256083</v>
      </c>
      <c r="F18" s="1004">
        <v>247.19349665431622</v>
      </c>
      <c r="G18" s="1004">
        <v>25.149185409060323</v>
      </c>
      <c r="H18" s="1004">
        <v>10.035348391348631</v>
      </c>
      <c r="I18" s="1005">
        <v>3489.1887408062821</v>
      </c>
      <c r="J18" s="1004">
        <v>874.02532765580941</v>
      </c>
      <c r="K18" s="1004">
        <v>2615.1634131504729</v>
      </c>
      <c r="L18" s="1005">
        <v>409.95147085255525</v>
      </c>
      <c r="M18" s="1004">
        <v>309.14864298124735</v>
      </c>
      <c r="N18" s="1004">
        <v>100.80282787130788</v>
      </c>
      <c r="O18" s="1004">
        <v>99.264502571475958</v>
      </c>
    </row>
    <row r="19" spans="2:15" ht="15.75" x14ac:dyDescent="0.25">
      <c r="B19" s="1015" t="s">
        <v>141</v>
      </c>
      <c r="C19" s="1056">
        <v>2242.2731226442447</v>
      </c>
      <c r="D19" s="1004">
        <v>1878.3415482748621</v>
      </c>
      <c r="E19" s="1004">
        <v>363.93157436938247</v>
      </c>
      <c r="F19" s="1004">
        <v>291.85547340806107</v>
      </c>
      <c r="G19" s="1004">
        <v>69.469411423601045</v>
      </c>
      <c r="H19" s="1004">
        <v>14.783691254279491</v>
      </c>
      <c r="I19" s="1005">
        <v>3422.3706176961605</v>
      </c>
      <c r="J19" s="1004">
        <v>823.39613641783922</v>
      </c>
      <c r="K19" s="1004">
        <v>2598.974481278321</v>
      </c>
      <c r="L19" s="1005">
        <v>432.92872704637409</v>
      </c>
      <c r="M19" s="1004">
        <v>300.80921257391844</v>
      </c>
      <c r="N19" s="1004">
        <v>132.11951447245565</v>
      </c>
      <c r="O19" s="1004">
        <v>77.808251848318619</v>
      </c>
    </row>
    <row r="20" spans="2:15" ht="15.75" x14ac:dyDescent="0.25">
      <c r="B20" s="1015" t="s">
        <v>142</v>
      </c>
      <c r="C20" s="1056">
        <v>2507.0829925198855</v>
      </c>
      <c r="D20" s="1004">
        <v>2115.0586199129889</v>
      </c>
      <c r="E20" s="1004">
        <v>392.02437260689686</v>
      </c>
      <c r="F20" s="1004">
        <v>100.8650032788933</v>
      </c>
      <c r="G20" s="1004">
        <v>8.6536979740863238</v>
      </c>
      <c r="H20" s="1004">
        <v>14.198718960022719</v>
      </c>
      <c r="I20" s="1005">
        <v>4230.0846266745775</v>
      </c>
      <c r="J20" s="1004">
        <v>908.09730506198673</v>
      </c>
      <c r="K20" s="1004">
        <v>3321.9873216125911</v>
      </c>
      <c r="L20" s="1005">
        <v>506.73650332881078</v>
      </c>
      <c r="M20" s="1004">
        <v>383.52317546461364</v>
      </c>
      <c r="N20" s="1004">
        <v>123.21332786419715</v>
      </c>
      <c r="O20" s="1004">
        <v>186.74078006432876</v>
      </c>
    </row>
    <row r="21" spans="2:15" ht="15.75" x14ac:dyDescent="0.25">
      <c r="B21" s="1015" t="s">
        <v>143</v>
      </c>
      <c r="C21" s="1056">
        <v>2109.1461046983654</v>
      </c>
      <c r="D21" s="1004">
        <v>1685.5519079388612</v>
      </c>
      <c r="E21" s="1016">
        <v>423.59419675950437</v>
      </c>
      <c r="F21" s="1004">
        <v>157.14285714285717</v>
      </c>
      <c r="G21" s="1004">
        <v>12.119500629508044</v>
      </c>
      <c r="H21" s="1004">
        <v>6.8129383893594291</v>
      </c>
      <c r="I21" s="1005">
        <v>3374.2857142857142</v>
      </c>
      <c r="J21" s="1004">
        <v>580</v>
      </c>
      <c r="K21" s="1004">
        <v>2794.2857142857142</v>
      </c>
      <c r="L21" s="1005">
        <v>384.31166096341138</v>
      </c>
      <c r="M21" s="1004">
        <v>249.7561277735627</v>
      </c>
      <c r="N21" s="1004">
        <v>134.55553318984872</v>
      </c>
      <c r="O21" s="1004">
        <v>181.5873015873016</v>
      </c>
    </row>
    <row r="22" spans="2:15" ht="15.75" x14ac:dyDescent="0.25">
      <c r="B22" s="1015" t="s">
        <v>144</v>
      </c>
      <c r="C22" s="1056">
        <v>2216.5321330562283</v>
      </c>
      <c r="D22" s="1004">
        <v>1750.4679013904995</v>
      </c>
      <c r="E22" s="1016">
        <v>466.06423166572893</v>
      </c>
      <c r="F22" s="1004">
        <v>110.04339739615622</v>
      </c>
      <c r="G22" s="1004">
        <v>3.4446728134939315</v>
      </c>
      <c r="H22" s="1004">
        <v>39.648910411622275</v>
      </c>
      <c r="I22" s="1005">
        <v>3522.3186608803471</v>
      </c>
      <c r="J22" s="1004">
        <v>809.05145691258519</v>
      </c>
      <c r="K22" s="1004">
        <v>2713.2672039677618</v>
      </c>
      <c r="L22" s="1005">
        <v>392.40314769975788</v>
      </c>
      <c r="M22" s="1004">
        <v>315.52663438256661</v>
      </c>
      <c r="N22" s="1004">
        <v>76.876513317191282</v>
      </c>
      <c r="O22" s="1004">
        <v>202.72783632982021</v>
      </c>
    </row>
    <row r="23" spans="2:15" ht="15.75" x14ac:dyDescent="0.25">
      <c r="B23" s="1015" t="s">
        <v>145</v>
      </c>
      <c r="C23" s="1056">
        <v>2306.6267730496452</v>
      </c>
      <c r="D23" s="1004">
        <v>1842.4202127659576</v>
      </c>
      <c r="E23" s="1016">
        <v>464.20656028368791</v>
      </c>
      <c r="F23" s="1004">
        <v>64.008778346744691</v>
      </c>
      <c r="G23" s="1004">
        <v>26.595744680851062</v>
      </c>
      <c r="H23" s="1004">
        <v>28.265375639594716</v>
      </c>
      <c r="I23" s="1005">
        <v>3553.7064130699832</v>
      </c>
      <c r="J23" s="1004">
        <v>953.73079736649606</v>
      </c>
      <c r="K23" s="1004">
        <v>2599.9756157034872</v>
      </c>
      <c r="L23" s="1005">
        <v>478.04722491991475</v>
      </c>
      <c r="M23" s="1004">
        <v>371.5085013552885</v>
      </c>
      <c r="N23" s="1004">
        <v>106.53872356462625</v>
      </c>
      <c r="O23" s="1004">
        <v>312.11899536698365</v>
      </c>
    </row>
    <row r="24" spans="2:15" ht="15.75" x14ac:dyDescent="0.25">
      <c r="B24" s="1015" t="s">
        <v>146</v>
      </c>
      <c r="C24" s="1056">
        <v>2114.6915746451346</v>
      </c>
      <c r="D24" s="1004">
        <v>1606.3754898767561</v>
      </c>
      <c r="E24" s="1016">
        <v>508.31608476837891</v>
      </c>
      <c r="F24" s="1004">
        <v>47.912588740541644</v>
      </c>
      <c r="G24" s="1004">
        <v>14.814503503997814</v>
      </c>
      <c r="H24" s="1004">
        <v>16.123302270926132</v>
      </c>
      <c r="I24" s="1005">
        <v>3038.6514359169128</v>
      </c>
      <c r="J24" s="1004">
        <v>698.23833591399114</v>
      </c>
      <c r="K24" s="1004">
        <v>2340.4131000029215</v>
      </c>
      <c r="L24" s="1005">
        <v>514.85256743092941</v>
      </c>
      <c r="M24" s="1004">
        <v>406.36187248927388</v>
      </c>
      <c r="N24" s="1004">
        <v>108.49069494165552</v>
      </c>
      <c r="O24" s="1004">
        <v>203.62850214730202</v>
      </c>
    </row>
    <row r="25" spans="2:15" ht="15.75" x14ac:dyDescent="0.25">
      <c r="B25" s="1015" t="s">
        <v>123</v>
      </c>
      <c r="C25" s="1056">
        <v>2282.807644830375</v>
      </c>
      <c r="D25" s="1004">
        <v>1846.4010556335929</v>
      </c>
      <c r="E25" s="1016">
        <v>436.40658919678202</v>
      </c>
      <c r="F25" s="1004">
        <v>58.560734122192706</v>
      </c>
      <c r="G25" s="1004">
        <v>5.4271485123228196</v>
      </c>
      <c r="H25" s="1004">
        <v>46.218199273126245</v>
      </c>
      <c r="I25" s="1005">
        <v>3300.2294131852209</v>
      </c>
      <c r="J25" s="1004">
        <v>864.22361748369951</v>
      </c>
      <c r="K25" s="1004">
        <v>2436.0057957015215</v>
      </c>
      <c r="L25" s="1005">
        <v>719.19358156757869</v>
      </c>
      <c r="M25" s="1004">
        <v>591.92210107659605</v>
      </c>
      <c r="N25" s="1004">
        <v>127.27148049098264</v>
      </c>
      <c r="O25" s="1004">
        <v>178.70079690895918</v>
      </c>
    </row>
    <row r="26" spans="2:15" ht="15.75" x14ac:dyDescent="0.25">
      <c r="B26" s="997" t="s">
        <v>120</v>
      </c>
      <c r="C26" s="1348">
        <v>2182.1737122468521</v>
      </c>
      <c r="D26" s="1008">
        <v>1815.2081465897018</v>
      </c>
      <c r="E26" s="1017">
        <v>366.96556565715014</v>
      </c>
      <c r="F26" s="1008">
        <v>235.40335823782789</v>
      </c>
      <c r="G26" s="1008">
        <v>25.690100740569285</v>
      </c>
      <c r="H26" s="1008">
        <v>23.66288021847128</v>
      </c>
      <c r="I26" s="1009">
        <v>3346.3444271536368</v>
      </c>
      <c r="J26" s="1008">
        <v>767.28197103741991</v>
      </c>
      <c r="K26" s="1008">
        <v>2579.0624561162172</v>
      </c>
      <c r="L26" s="1009">
        <v>469.50989221696057</v>
      </c>
      <c r="M26" s="1008">
        <v>351.06475697975071</v>
      </c>
      <c r="N26" s="1008">
        <v>118.44513523720984</v>
      </c>
      <c r="O26" s="1008">
        <v>143.80984315040425</v>
      </c>
    </row>
    <row r="27" spans="2:15" ht="15.75" x14ac:dyDescent="0.25">
      <c r="B27" s="1030"/>
      <c r="C27" s="1050"/>
      <c r="D27" s="1049"/>
      <c r="E27" s="1051"/>
      <c r="F27" s="1049"/>
      <c r="G27" s="1049"/>
      <c r="H27" s="1049"/>
      <c r="I27" s="1052"/>
      <c r="J27" s="1049"/>
      <c r="K27" s="1049"/>
      <c r="L27" s="1052"/>
      <c r="M27" s="1049"/>
      <c r="N27" s="1049"/>
      <c r="O27" s="1049"/>
    </row>
    <row r="28" spans="2:15" ht="15.75" x14ac:dyDescent="0.25">
      <c r="B28" s="90" t="s">
        <v>69</v>
      </c>
      <c r="C28" s="90"/>
    </row>
    <row r="29" spans="2:15" ht="15.75" x14ac:dyDescent="0.25">
      <c r="B29" s="90" t="s">
        <v>129</v>
      </c>
      <c r="C29" s="90"/>
    </row>
    <row r="30" spans="2:15" ht="15.75" x14ac:dyDescent="0.25">
      <c r="B30" s="90" t="s">
        <v>130</v>
      </c>
      <c r="C30" s="90"/>
    </row>
    <row r="32" spans="2:15" x14ac:dyDescent="0.25">
      <c r="B32" t="s">
        <v>945</v>
      </c>
    </row>
    <row r="33" spans="2:16" x14ac:dyDescent="0.25">
      <c r="B33" t="s">
        <v>946</v>
      </c>
    </row>
    <row r="34" spans="2:16" x14ac:dyDescent="0.25">
      <c r="B34" t="s">
        <v>934</v>
      </c>
    </row>
    <row r="35" spans="2:16" ht="15.75" x14ac:dyDescent="0.25">
      <c r="B35" s="1432" t="s">
        <v>51</v>
      </c>
      <c r="C35" s="1432"/>
      <c r="D35" s="1432"/>
      <c r="E35" s="1432"/>
      <c r="F35" s="1432"/>
      <c r="G35" s="1432"/>
      <c r="H35" s="1432"/>
      <c r="I35" s="1432"/>
      <c r="J35" s="1432"/>
      <c r="K35" s="1432"/>
      <c r="L35" s="1432"/>
      <c r="M35" s="1432"/>
      <c r="N35" s="1432"/>
      <c r="O35" s="1432"/>
    </row>
    <row r="36" spans="2:16" ht="15.75" x14ac:dyDescent="0.25">
      <c r="B36" s="819"/>
      <c r="C36" s="819"/>
      <c r="D36" s="819"/>
      <c r="E36" s="819"/>
      <c r="F36" s="819"/>
      <c r="G36" s="819"/>
      <c r="H36" s="819"/>
      <c r="I36" s="819"/>
      <c r="J36" s="819"/>
      <c r="K36" s="819"/>
      <c r="L36" s="819"/>
      <c r="M36" s="819"/>
      <c r="N36" s="819"/>
      <c r="O36" s="819"/>
    </row>
    <row r="39" spans="2:16" ht="15.75" x14ac:dyDescent="0.25">
      <c r="B39" s="1438" t="s">
        <v>964</v>
      </c>
      <c r="C39" s="1438"/>
      <c r="D39" s="1438"/>
      <c r="E39" s="1438"/>
      <c r="F39" s="1438"/>
      <c r="G39" s="1438"/>
      <c r="H39" s="1438"/>
      <c r="I39" s="1438"/>
      <c r="J39" s="1438"/>
      <c r="K39" s="1438"/>
      <c r="L39" s="1438"/>
      <c r="M39" s="1438"/>
      <c r="N39" s="1438"/>
      <c r="O39" s="1438"/>
      <c r="P39" s="1438"/>
    </row>
    <row r="41" spans="2:16" ht="47.25" x14ac:dyDescent="0.25">
      <c r="B41" s="992"/>
      <c r="C41" s="1034" t="s">
        <v>106</v>
      </c>
      <c r="D41" s="770" t="s">
        <v>950</v>
      </c>
      <c r="E41" s="250" t="s">
        <v>951</v>
      </c>
      <c r="F41" s="250" t="s">
        <v>952</v>
      </c>
    </row>
    <row r="42" spans="2:16" ht="15.75" x14ac:dyDescent="0.25">
      <c r="B42" s="821"/>
      <c r="C42" s="250" t="s">
        <v>831</v>
      </c>
      <c r="D42" s="250" t="s">
        <v>831</v>
      </c>
      <c r="E42" s="250" t="s">
        <v>831</v>
      </c>
      <c r="F42" s="250" t="s">
        <v>831</v>
      </c>
    </row>
    <row r="43" spans="2:16" ht="15.75" x14ac:dyDescent="0.25">
      <c r="B43" s="992"/>
      <c r="C43" s="1035"/>
      <c r="D43" s="994"/>
      <c r="E43" s="994"/>
      <c r="F43" s="1057"/>
    </row>
    <row r="44" spans="2:16" ht="15.75" x14ac:dyDescent="0.25">
      <c r="B44" s="997" t="s">
        <v>112</v>
      </c>
      <c r="C44" s="997"/>
      <c r="D44" s="999"/>
      <c r="E44" s="999"/>
      <c r="F44" s="999"/>
    </row>
    <row r="45" spans="2:16" ht="15.75" x14ac:dyDescent="0.25">
      <c r="B45" s="1001" t="s">
        <v>113</v>
      </c>
      <c r="C45" s="1056">
        <v>3345.0175262894345</v>
      </c>
      <c r="D45" s="1056">
        <v>1428.1099067956773</v>
      </c>
      <c r="E45" s="1056">
        <v>1584.3927181094223</v>
      </c>
      <c r="F45" s="1004">
        <v>332.51490138433456</v>
      </c>
    </row>
    <row r="46" spans="2:16" ht="15.75" x14ac:dyDescent="0.25">
      <c r="B46" s="1001" t="s">
        <v>114</v>
      </c>
      <c r="C46" s="1056">
        <v>3324.6491235037611</v>
      </c>
      <c r="D46" s="1056">
        <v>1800.8880134075728</v>
      </c>
      <c r="E46" s="1056">
        <v>1368.3190493967388</v>
      </c>
      <c r="F46" s="1004">
        <v>155.44206069944957</v>
      </c>
    </row>
    <row r="47" spans="2:16" ht="15.75" x14ac:dyDescent="0.25">
      <c r="B47" s="1001" t="s">
        <v>115</v>
      </c>
      <c r="C47" s="1056">
        <v>3357.3119650336912</v>
      </c>
      <c r="D47" s="1056">
        <v>1905.8459297031504</v>
      </c>
      <c r="E47" s="1056">
        <v>1251.4417531718568</v>
      </c>
      <c r="F47" s="1004">
        <v>200.02428215868392</v>
      </c>
    </row>
    <row r="48" spans="2:16" ht="15.75" x14ac:dyDescent="0.25">
      <c r="B48" s="1001" t="s">
        <v>116</v>
      </c>
      <c r="C48" s="1056">
        <v>3595.9809624537279</v>
      </c>
      <c r="D48" s="1056">
        <v>2250.1322051824432</v>
      </c>
      <c r="E48" s="1056">
        <v>1203.9485281156356</v>
      </c>
      <c r="F48" s="1004">
        <v>141.90022915564958</v>
      </c>
    </row>
    <row r="49" spans="2:6" ht="15.75" x14ac:dyDescent="0.25">
      <c r="B49" s="1001" t="s">
        <v>117</v>
      </c>
      <c r="C49" s="1056">
        <v>3141.3789517470882</v>
      </c>
      <c r="D49" s="1056">
        <v>1838.3423460898503</v>
      </c>
      <c r="E49" s="1056">
        <v>1054.4925124792014</v>
      </c>
      <c r="F49" s="1004">
        <v>248.5440931780366</v>
      </c>
    </row>
    <row r="50" spans="2:6" ht="15.75" x14ac:dyDescent="0.25">
      <c r="B50" s="1001" t="s">
        <v>118</v>
      </c>
      <c r="C50" s="1056">
        <v>3807.0942662779398</v>
      </c>
      <c r="D50" s="1056">
        <v>3064.868804664723</v>
      </c>
      <c r="E50" s="1056">
        <v>431.24392614188531</v>
      </c>
      <c r="F50" s="1004">
        <v>310.98153547133137</v>
      </c>
    </row>
    <row r="51" spans="2:6" ht="15.75" x14ac:dyDescent="0.25">
      <c r="B51" s="997" t="s">
        <v>120</v>
      </c>
      <c r="C51" s="1348">
        <v>3346.3444271536368</v>
      </c>
      <c r="D51" s="1348">
        <v>1756.8988888984418</v>
      </c>
      <c r="E51" s="1348">
        <v>1349.8006780671362</v>
      </c>
      <c r="F51" s="1008">
        <v>239.64486018805903</v>
      </c>
    </row>
    <row r="52" spans="2:6" ht="15.75" x14ac:dyDescent="0.25">
      <c r="B52" s="1001"/>
      <c r="C52" s="1056"/>
      <c r="D52" s="1056"/>
      <c r="E52" s="1056"/>
      <c r="F52" s="1004"/>
    </row>
    <row r="53" spans="2:6" ht="15.75" x14ac:dyDescent="0.25">
      <c r="B53" s="997" t="s">
        <v>121</v>
      </c>
      <c r="C53" s="1056"/>
      <c r="D53" s="1056"/>
      <c r="E53" s="1056"/>
      <c r="F53" s="1004"/>
    </row>
    <row r="54" spans="2:6" ht="15.75" x14ac:dyDescent="0.25">
      <c r="B54" s="1015" t="s">
        <v>122</v>
      </c>
      <c r="C54" s="1056">
        <v>2785.6941970563421</v>
      </c>
      <c r="D54" s="1056">
        <v>1647.3703946751664</v>
      </c>
      <c r="E54" s="1056">
        <v>794.03768632230242</v>
      </c>
      <c r="F54" s="1004">
        <v>344.28611605887318</v>
      </c>
    </row>
    <row r="55" spans="2:6" ht="15.75" x14ac:dyDescent="0.25">
      <c r="B55" s="1015" t="s">
        <v>139</v>
      </c>
      <c r="C55" s="1056">
        <v>3016.4749919964538</v>
      </c>
      <c r="D55" s="1056">
        <v>1965.9172063929864</v>
      </c>
      <c r="E55" s="1056">
        <v>952.54512768734446</v>
      </c>
      <c r="F55" s="1004">
        <v>98.012657916122848</v>
      </c>
    </row>
    <row r="56" spans="2:6" ht="15.75" x14ac:dyDescent="0.25">
      <c r="B56" s="1015" t="s">
        <v>140</v>
      </c>
      <c r="C56" s="1056">
        <v>3489.1887408062821</v>
      </c>
      <c r="D56" s="1056">
        <v>2137.3665874025328</v>
      </c>
      <c r="E56" s="1056">
        <v>1125.3663662002987</v>
      </c>
      <c r="F56" s="1004">
        <v>226.45578720345074</v>
      </c>
    </row>
    <row r="57" spans="2:6" ht="15.75" x14ac:dyDescent="0.25">
      <c r="B57" s="1015" t="s">
        <v>141</v>
      </c>
      <c r="C57" s="1056">
        <v>3422.3706176961605</v>
      </c>
      <c r="D57" s="1056">
        <v>2064.7507751013595</v>
      </c>
      <c r="E57" s="1056">
        <v>1210.6487002146434</v>
      </c>
      <c r="F57" s="1004">
        <v>146.9711423801574</v>
      </c>
    </row>
    <row r="58" spans="2:6" ht="15.75" x14ac:dyDescent="0.25">
      <c r="B58" s="1015" t="s">
        <v>142</v>
      </c>
      <c r="C58" s="1056">
        <v>4230.0846266745775</v>
      </c>
      <c r="D58" s="1056">
        <v>2504.4499266152452</v>
      </c>
      <c r="E58" s="1056">
        <v>1525.7783468132279</v>
      </c>
      <c r="F58" s="1004">
        <v>199.85635324610436</v>
      </c>
    </row>
    <row r="59" spans="2:6" ht="15.75" x14ac:dyDescent="0.25">
      <c r="B59" s="1015" t="s">
        <v>143</v>
      </c>
      <c r="C59" s="1056">
        <v>3374.2857142857142</v>
      </c>
      <c r="D59" s="1056">
        <v>1826.6666666666667</v>
      </c>
      <c r="E59" s="1056">
        <v>1320</v>
      </c>
      <c r="F59" s="1004">
        <v>227.61904761904762</v>
      </c>
    </row>
    <row r="60" spans="2:6" ht="15.75" x14ac:dyDescent="0.25">
      <c r="B60" s="1015" t="s">
        <v>144</v>
      </c>
      <c r="C60" s="1056">
        <v>3522.3186608803471</v>
      </c>
      <c r="D60" s="1056">
        <v>1586.1748295102293</v>
      </c>
      <c r="E60" s="1056">
        <v>1672.6596404215745</v>
      </c>
      <c r="F60" s="1004">
        <v>263.48419094854307</v>
      </c>
    </row>
    <row r="61" spans="2:6" ht="15.75" x14ac:dyDescent="0.25">
      <c r="B61" s="1015" t="s">
        <v>145</v>
      </c>
      <c r="C61" s="1056">
        <v>3553.7064130699832</v>
      </c>
      <c r="D61" s="1056">
        <v>1485.30846135089</v>
      </c>
      <c r="E61" s="1056">
        <v>1860.5218239453791</v>
      </c>
      <c r="F61" s="1004">
        <v>207.87612777371373</v>
      </c>
    </row>
    <row r="62" spans="2:6" ht="15.75" x14ac:dyDescent="0.25">
      <c r="B62" s="1015" t="s">
        <v>146</v>
      </c>
      <c r="C62" s="1056">
        <v>3038.6514359169128</v>
      </c>
      <c r="D62" s="1056">
        <v>1266.7621023109061</v>
      </c>
      <c r="E62" s="1056">
        <v>1466.5926553507261</v>
      </c>
      <c r="F62" s="1004">
        <v>305.2966782552806</v>
      </c>
    </row>
    <row r="63" spans="2:6" ht="15.75" x14ac:dyDescent="0.25">
      <c r="B63" s="1015" t="s">
        <v>123</v>
      </c>
      <c r="C63" s="1056">
        <v>3300.2294131852209</v>
      </c>
      <c r="D63" s="1056">
        <v>1067.3750301859454</v>
      </c>
      <c r="E63" s="1056">
        <v>1855.8319246558801</v>
      </c>
      <c r="F63" s="1004">
        <v>377.02245834339533</v>
      </c>
    </row>
    <row r="64" spans="2:6" ht="15.75" x14ac:dyDescent="0.25">
      <c r="B64" s="1030" t="s">
        <v>120</v>
      </c>
      <c r="C64" s="1353">
        <v>3346.3444271536368</v>
      </c>
      <c r="D64" s="1353">
        <v>1756.8988888984418</v>
      </c>
      <c r="E64" s="1353">
        <v>1349.8006780671362</v>
      </c>
      <c r="F64" s="1031">
        <v>239.64486018805903</v>
      </c>
    </row>
    <row r="65" spans="2:16" ht="15.75" x14ac:dyDescent="0.25">
      <c r="B65" s="90" t="s">
        <v>69</v>
      </c>
      <c r="C65" s="90"/>
      <c r="H65" s="94"/>
    </row>
    <row r="66" spans="2:16" ht="15.75" x14ac:dyDescent="0.25">
      <c r="B66" s="90" t="s">
        <v>129</v>
      </c>
      <c r="C66" s="90"/>
      <c r="P66" s="94"/>
    </row>
    <row r="67" spans="2:16" ht="15.75" x14ac:dyDescent="0.25">
      <c r="B67" s="90" t="s">
        <v>130</v>
      </c>
      <c r="C67" s="90"/>
      <c r="P67" s="94"/>
    </row>
    <row r="69" spans="2:16" x14ac:dyDescent="0.25">
      <c r="B69" t="s">
        <v>945</v>
      </c>
    </row>
    <row r="70" spans="2:16" x14ac:dyDescent="0.25">
      <c r="B70" t="s">
        <v>946</v>
      </c>
    </row>
    <row r="71" spans="2:16" ht="15.75" x14ac:dyDescent="0.25">
      <c r="B71" s="1432" t="s">
        <v>51</v>
      </c>
      <c r="C71" s="1432"/>
      <c r="D71" s="1432"/>
      <c r="E71" s="1432"/>
      <c r="F71" s="1432"/>
      <c r="G71" s="1432"/>
      <c r="H71" s="1432"/>
      <c r="I71" s="1432"/>
      <c r="J71" s="1432"/>
      <c r="K71" s="1432"/>
      <c r="L71" s="1432"/>
      <c r="M71" s="1432"/>
      <c r="N71" s="1432"/>
      <c r="O71" s="1432"/>
    </row>
  </sheetData>
  <mergeCells count="4">
    <mergeCell ref="B1:O1"/>
    <mergeCell ref="B35:O35"/>
    <mergeCell ref="B39:P39"/>
    <mergeCell ref="B71:O71"/>
  </mergeCells>
  <pageMargins left="0.7" right="0.7" top="0.75" bottom="0.75" header="0.3" footer="0.3"/>
  <pageSetup paperSize="9" scale="5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V86"/>
  <sheetViews>
    <sheetView zoomScaleNormal="100" workbookViewId="0">
      <selection activeCell="A2" sqref="A2"/>
    </sheetView>
  </sheetViews>
  <sheetFormatPr defaultColWidth="18.28515625" defaultRowHeight="15" x14ac:dyDescent="0.25"/>
  <cols>
    <col min="1" max="1" width="22.85546875" customWidth="1"/>
    <col min="10" max="11" width="18.28515625" style="93"/>
  </cols>
  <sheetData>
    <row r="1" spans="1:23" ht="15.75" x14ac:dyDescent="0.25">
      <c r="A1" s="1438" t="s">
        <v>1075</v>
      </c>
      <c r="B1" s="1447"/>
      <c r="C1" s="1447"/>
      <c r="D1" s="1447"/>
      <c r="E1" s="1447"/>
      <c r="F1" s="1513"/>
      <c r="G1" s="1513"/>
      <c r="H1" s="1513"/>
      <c r="I1" s="1513"/>
      <c r="J1" s="1513"/>
      <c r="K1" s="1513"/>
      <c r="L1" s="1513"/>
      <c r="M1" s="1061"/>
      <c r="N1" s="256"/>
      <c r="O1" s="256"/>
      <c r="P1" s="297"/>
      <c r="Q1" s="297"/>
      <c r="R1" s="94"/>
      <c r="S1" s="94"/>
      <c r="T1" s="94"/>
      <c r="U1" s="94"/>
      <c r="V1" s="94"/>
      <c r="W1" s="94"/>
    </row>
    <row r="2" spans="1:23" ht="16.5" thickBot="1" x14ac:dyDescent="0.3">
      <c r="A2" s="1062"/>
      <c r="B2" s="1063"/>
      <c r="C2" s="1063"/>
      <c r="D2" s="92"/>
      <c r="E2" s="92"/>
      <c r="F2" s="92"/>
      <c r="G2" s="92"/>
      <c r="H2" s="92"/>
      <c r="I2" s="92"/>
      <c r="J2" s="92"/>
      <c r="K2" s="92"/>
      <c r="L2" s="92"/>
      <c r="M2" s="92"/>
      <c r="N2" s="124"/>
      <c r="O2" s="124"/>
      <c r="P2" s="124"/>
      <c r="Q2" s="124"/>
      <c r="R2" s="94"/>
      <c r="S2" s="94"/>
      <c r="T2" s="94"/>
      <c r="U2" s="94"/>
      <c r="V2" s="94"/>
      <c r="W2" s="94"/>
    </row>
    <row r="3" spans="1:23" ht="15.75" customHeight="1" x14ac:dyDescent="0.25">
      <c r="A3" s="418"/>
      <c r="B3" s="1514" t="s">
        <v>154</v>
      </c>
      <c r="C3" s="1515"/>
      <c r="D3" s="1514" t="s">
        <v>31</v>
      </c>
      <c r="E3" s="1515"/>
      <c r="F3" s="1514" t="s">
        <v>32</v>
      </c>
      <c r="G3" s="1515"/>
      <c r="H3" s="1514" t="s">
        <v>33</v>
      </c>
      <c r="I3" s="1515"/>
      <c r="J3" s="1514" t="s">
        <v>106</v>
      </c>
      <c r="K3" s="1515"/>
      <c r="L3" s="1514" t="s">
        <v>107</v>
      </c>
      <c r="M3" s="1515"/>
      <c r="N3" s="1514" t="s">
        <v>108</v>
      </c>
      <c r="O3" s="1515"/>
      <c r="P3" s="1514" t="s">
        <v>109</v>
      </c>
      <c r="Q3" s="1515"/>
      <c r="R3" s="1514" t="s">
        <v>110</v>
      </c>
      <c r="S3" s="1515"/>
      <c r="T3" s="1514" t="s">
        <v>111</v>
      </c>
      <c r="U3" s="1515"/>
      <c r="V3" s="1514" t="s">
        <v>38</v>
      </c>
      <c r="W3" s="1515"/>
    </row>
    <row r="4" spans="1:23" ht="47.25" x14ac:dyDescent="0.25">
      <c r="A4" s="868"/>
      <c r="B4" s="1064" t="s">
        <v>965</v>
      </c>
      <c r="C4" s="1065" t="s">
        <v>966</v>
      </c>
      <c r="D4" s="1064" t="s">
        <v>965</v>
      </c>
      <c r="E4" s="1065" t="s">
        <v>966</v>
      </c>
      <c r="F4" s="1064" t="s">
        <v>965</v>
      </c>
      <c r="G4" s="1065" t="s">
        <v>966</v>
      </c>
      <c r="H4" s="1064" t="s">
        <v>965</v>
      </c>
      <c r="I4" s="1065" t="s">
        <v>966</v>
      </c>
      <c r="J4" s="1064" t="s">
        <v>965</v>
      </c>
      <c r="K4" s="1065" t="s">
        <v>966</v>
      </c>
      <c r="L4" s="1064" t="s">
        <v>965</v>
      </c>
      <c r="M4" s="1065" t="s">
        <v>966</v>
      </c>
      <c r="N4" s="1064" t="s">
        <v>965</v>
      </c>
      <c r="O4" s="1065" t="s">
        <v>966</v>
      </c>
      <c r="P4" s="1064" t="s">
        <v>965</v>
      </c>
      <c r="Q4" s="1065" t="s">
        <v>966</v>
      </c>
      <c r="R4" s="1064" t="s">
        <v>965</v>
      </c>
      <c r="S4" s="1065" t="s">
        <v>966</v>
      </c>
      <c r="T4" s="1064" t="s">
        <v>965</v>
      </c>
      <c r="U4" s="1065" t="s">
        <v>966</v>
      </c>
      <c r="V4" s="1064" t="s">
        <v>965</v>
      </c>
      <c r="W4" s="1065" t="s">
        <v>966</v>
      </c>
    </row>
    <row r="5" spans="1:23" ht="15.75" x14ac:dyDescent="0.25">
      <c r="A5" s="868"/>
      <c r="B5" s="944"/>
      <c r="C5" s="1066"/>
      <c r="D5" s="1067"/>
      <c r="E5" s="1068"/>
      <c r="F5" s="1067"/>
      <c r="G5" s="1066"/>
      <c r="H5" s="1067"/>
      <c r="I5" s="1066"/>
      <c r="J5" s="1067"/>
      <c r="K5" s="1066"/>
      <c r="L5" s="1067"/>
      <c r="M5" s="1066"/>
      <c r="N5" s="1067"/>
      <c r="O5" s="1066"/>
      <c r="P5" s="1067"/>
      <c r="Q5" s="1066"/>
      <c r="R5" s="1069"/>
      <c r="S5" s="1070"/>
      <c r="T5" s="1069"/>
      <c r="U5" s="1070"/>
      <c r="V5" s="1069"/>
      <c r="W5" s="1070"/>
    </row>
    <row r="6" spans="1:23" ht="15.75" x14ac:dyDescent="0.25">
      <c r="A6" s="148" t="s">
        <v>112</v>
      </c>
      <c r="B6" s="1071"/>
      <c r="C6" s="1072"/>
      <c r="D6" s="1073"/>
      <c r="E6" s="1074"/>
      <c r="F6" s="1073"/>
      <c r="G6" s="1075"/>
      <c r="H6" s="1073"/>
      <c r="I6" s="1075"/>
      <c r="J6" s="1073"/>
      <c r="K6" s="1075"/>
      <c r="L6" s="1073"/>
      <c r="M6" s="1075"/>
      <c r="N6" s="1073"/>
      <c r="O6" s="1075"/>
      <c r="P6" s="1073"/>
      <c r="Q6" s="1075"/>
      <c r="R6" s="1076"/>
      <c r="S6" s="1077"/>
      <c r="T6" s="1076"/>
      <c r="U6" s="1077"/>
      <c r="V6" s="1076"/>
      <c r="W6" s="1077"/>
    </row>
    <row r="7" spans="1:23" ht="15.75" x14ac:dyDescent="0.25">
      <c r="A7" s="63" t="s">
        <v>113</v>
      </c>
      <c r="B7" s="1078">
        <v>739</v>
      </c>
      <c r="C7" s="1079">
        <v>0.61074380165289255</v>
      </c>
      <c r="D7" s="1080">
        <v>56</v>
      </c>
      <c r="E7" s="1081">
        <v>0.7466666666666667</v>
      </c>
      <c r="F7" s="1080">
        <v>2</v>
      </c>
      <c r="G7" s="1081">
        <v>6.6666666666666666E-2</v>
      </c>
      <c r="H7" s="1080">
        <v>0</v>
      </c>
      <c r="I7" s="1081">
        <v>0</v>
      </c>
      <c r="J7" s="1080">
        <v>662</v>
      </c>
      <c r="K7" s="1081">
        <v>0.9068493150684932</v>
      </c>
      <c r="L7" s="1080">
        <v>80</v>
      </c>
      <c r="M7" s="1081">
        <v>0.81632653061224492</v>
      </c>
      <c r="N7" s="1080">
        <v>582</v>
      </c>
      <c r="O7" s="1081">
        <v>0.92088607594936711</v>
      </c>
      <c r="P7" s="1080">
        <v>3</v>
      </c>
      <c r="Q7" s="1081">
        <v>9.2879256965944269E-3</v>
      </c>
      <c r="R7" s="1082">
        <v>1</v>
      </c>
      <c r="S7" s="1083">
        <v>4.807692307692308E-3</v>
      </c>
      <c r="T7" s="1082">
        <v>2</v>
      </c>
      <c r="U7" s="1083">
        <v>1.7391304347826087E-2</v>
      </c>
      <c r="V7" s="1082">
        <v>16</v>
      </c>
      <c r="W7" s="1083">
        <v>0.43243243243243246</v>
      </c>
    </row>
    <row r="8" spans="1:23" ht="15.75" x14ac:dyDescent="0.25">
      <c r="A8" s="63" t="s">
        <v>114</v>
      </c>
      <c r="B8" s="1078">
        <v>839</v>
      </c>
      <c r="C8" s="1079">
        <v>0.70921386306001688</v>
      </c>
      <c r="D8" s="1080">
        <v>44</v>
      </c>
      <c r="E8" s="1081">
        <v>0.7857142857142857</v>
      </c>
      <c r="F8" s="1080">
        <v>2</v>
      </c>
      <c r="G8" s="1081">
        <v>7.6923076923076927E-2</v>
      </c>
      <c r="H8" s="1080">
        <v>0</v>
      </c>
      <c r="I8" s="1081">
        <v>0</v>
      </c>
      <c r="J8" s="1080">
        <v>745</v>
      </c>
      <c r="K8" s="1081">
        <v>0.9382871536523929</v>
      </c>
      <c r="L8" s="1080">
        <v>154</v>
      </c>
      <c r="M8" s="1081">
        <v>0.90058479532163738</v>
      </c>
      <c r="N8" s="1080">
        <v>591</v>
      </c>
      <c r="O8" s="1081">
        <v>0.9486356340288925</v>
      </c>
      <c r="P8" s="1080">
        <v>5</v>
      </c>
      <c r="Q8" s="1081">
        <v>2.1276595744680851E-2</v>
      </c>
      <c r="R8" s="1082">
        <v>4</v>
      </c>
      <c r="S8" s="1083">
        <v>2.2598870056497175E-2</v>
      </c>
      <c r="T8" s="1082">
        <v>1</v>
      </c>
      <c r="U8" s="1083">
        <v>1.7241379310344827E-2</v>
      </c>
      <c r="V8" s="1082">
        <v>43</v>
      </c>
      <c r="W8" s="1083">
        <v>0.79629629629629628</v>
      </c>
    </row>
    <row r="9" spans="1:23" ht="15.75" x14ac:dyDescent="0.25">
      <c r="A9" s="63" t="s">
        <v>115</v>
      </c>
      <c r="B9" s="1078">
        <v>239</v>
      </c>
      <c r="C9" s="1079">
        <v>0.73088685015290522</v>
      </c>
      <c r="D9" s="1080">
        <v>8</v>
      </c>
      <c r="E9" s="1081">
        <v>1</v>
      </c>
      <c r="F9" s="1080">
        <v>1</v>
      </c>
      <c r="G9" s="1081">
        <v>0.125</v>
      </c>
      <c r="H9" s="1080">
        <v>0</v>
      </c>
      <c r="I9" s="1081">
        <v>0</v>
      </c>
      <c r="J9" s="1080">
        <v>207</v>
      </c>
      <c r="K9" s="1081">
        <v>0.95391705069124422</v>
      </c>
      <c r="L9" s="1080">
        <v>42</v>
      </c>
      <c r="M9" s="1081">
        <v>0.8936170212765957</v>
      </c>
      <c r="N9" s="1080">
        <v>165</v>
      </c>
      <c r="O9" s="1081">
        <v>0.97058823529411764</v>
      </c>
      <c r="P9" s="1080">
        <v>1</v>
      </c>
      <c r="Q9" s="1081">
        <v>1.6949152542372881E-2</v>
      </c>
      <c r="R9" s="1082">
        <v>1</v>
      </c>
      <c r="S9" s="1083">
        <v>2.1739130434782608E-2</v>
      </c>
      <c r="T9" s="1082">
        <v>0</v>
      </c>
      <c r="U9" s="1083">
        <v>0</v>
      </c>
      <c r="V9" s="1082">
        <v>22</v>
      </c>
      <c r="W9" s="1083">
        <v>0.66666666666666663</v>
      </c>
    </row>
    <row r="10" spans="1:23" ht="15.75" x14ac:dyDescent="0.25">
      <c r="A10" s="63" t="s">
        <v>116</v>
      </c>
      <c r="B10" s="1078">
        <v>103</v>
      </c>
      <c r="C10" s="1079">
        <v>0.78030303030303028</v>
      </c>
      <c r="D10" s="1080">
        <v>3</v>
      </c>
      <c r="E10" s="1081">
        <v>0.42857142857142855</v>
      </c>
      <c r="F10" s="1080">
        <v>1</v>
      </c>
      <c r="G10" s="1081">
        <v>0.5</v>
      </c>
      <c r="H10" s="1080">
        <v>0</v>
      </c>
      <c r="I10" s="1081">
        <v>0</v>
      </c>
      <c r="J10" s="1080">
        <v>84</v>
      </c>
      <c r="K10" s="1081">
        <v>0.97674418604651159</v>
      </c>
      <c r="L10" s="1080">
        <v>24</v>
      </c>
      <c r="M10" s="1081">
        <v>0.96</v>
      </c>
      <c r="N10" s="1080">
        <v>60</v>
      </c>
      <c r="O10" s="1081">
        <v>0.98360655737704916</v>
      </c>
      <c r="P10" s="1080">
        <v>2</v>
      </c>
      <c r="Q10" s="1081">
        <v>0.14285714285714285</v>
      </c>
      <c r="R10" s="1082">
        <v>2</v>
      </c>
      <c r="S10" s="1083">
        <v>0.22222222222222221</v>
      </c>
      <c r="T10" s="1082">
        <v>0</v>
      </c>
      <c r="U10" s="1083">
        <v>0</v>
      </c>
      <c r="V10" s="1082">
        <v>13</v>
      </c>
      <c r="W10" s="1083">
        <v>0.8125</v>
      </c>
    </row>
    <row r="11" spans="1:23" ht="15.75" x14ac:dyDescent="0.25">
      <c r="A11" s="63" t="s">
        <v>117</v>
      </c>
      <c r="B11" s="1078">
        <v>395</v>
      </c>
      <c r="C11" s="1079">
        <v>0.77450980392156865</v>
      </c>
      <c r="D11" s="1080">
        <v>1</v>
      </c>
      <c r="E11" s="1081">
        <v>0.5</v>
      </c>
      <c r="F11" s="1080">
        <v>0</v>
      </c>
      <c r="G11" s="1081">
        <v>0</v>
      </c>
      <c r="H11" s="1080">
        <v>0</v>
      </c>
      <c r="I11" s="1081">
        <v>0</v>
      </c>
      <c r="J11" s="1080">
        <v>344</v>
      </c>
      <c r="K11" s="1081">
        <v>0.96358543417366949</v>
      </c>
      <c r="L11" s="1080">
        <v>61</v>
      </c>
      <c r="M11" s="1081">
        <v>0.91044776119402981</v>
      </c>
      <c r="N11" s="1080">
        <v>283</v>
      </c>
      <c r="O11" s="1081">
        <v>0.97586206896551719</v>
      </c>
      <c r="P11" s="1080">
        <v>7</v>
      </c>
      <c r="Q11" s="1081">
        <v>7.4468085106382975E-2</v>
      </c>
      <c r="R11" s="1082">
        <v>4</v>
      </c>
      <c r="S11" s="1083">
        <v>6.3492063492063489E-2</v>
      </c>
      <c r="T11" s="1082">
        <v>3</v>
      </c>
      <c r="U11" s="1083">
        <v>9.6774193548387094E-2</v>
      </c>
      <c r="V11" s="1082">
        <v>43</v>
      </c>
      <c r="W11" s="1083">
        <v>0.82692307692307687</v>
      </c>
    </row>
    <row r="12" spans="1:23" ht="15.75" x14ac:dyDescent="0.25">
      <c r="A12" s="63" t="s">
        <v>118</v>
      </c>
      <c r="B12" s="1078">
        <v>317</v>
      </c>
      <c r="C12" s="1079">
        <v>0.93786982248520712</v>
      </c>
      <c r="D12" s="1080">
        <v>2</v>
      </c>
      <c r="E12" s="1081">
        <v>0.66666666666666663</v>
      </c>
      <c r="F12" s="1080">
        <v>0</v>
      </c>
      <c r="G12" s="1081">
        <v>0</v>
      </c>
      <c r="H12" s="1080">
        <v>0</v>
      </c>
      <c r="I12" s="1081">
        <v>0</v>
      </c>
      <c r="J12" s="1080">
        <v>288</v>
      </c>
      <c r="K12" s="1081">
        <v>0.98969072164948457</v>
      </c>
      <c r="L12" s="1080">
        <v>27</v>
      </c>
      <c r="M12" s="1081">
        <v>0.93103448275862066</v>
      </c>
      <c r="N12" s="1080">
        <v>261</v>
      </c>
      <c r="O12" s="1081">
        <v>0.99618320610687028</v>
      </c>
      <c r="P12" s="1080">
        <v>0</v>
      </c>
      <c r="Q12" s="1081">
        <v>0</v>
      </c>
      <c r="R12" s="1082">
        <v>0</v>
      </c>
      <c r="S12" s="1083">
        <v>0</v>
      </c>
      <c r="T12" s="1082">
        <v>0</v>
      </c>
      <c r="U12" s="1083">
        <v>0</v>
      </c>
      <c r="V12" s="1082">
        <v>27</v>
      </c>
      <c r="W12" s="1083">
        <v>1</v>
      </c>
    </row>
    <row r="13" spans="1:23" ht="15.75" x14ac:dyDescent="0.25">
      <c r="A13" s="148" t="s">
        <v>120</v>
      </c>
      <c r="B13" s="1084">
        <v>2632</v>
      </c>
      <c r="C13" s="1085">
        <v>0.7113513513513513</v>
      </c>
      <c r="D13" s="1086">
        <v>114</v>
      </c>
      <c r="E13" s="1085">
        <v>0.75496688741721851</v>
      </c>
      <c r="F13" s="1086">
        <v>6</v>
      </c>
      <c r="G13" s="1085">
        <v>8.1081081081081086E-2</v>
      </c>
      <c r="H13" s="1086">
        <v>0</v>
      </c>
      <c r="I13" s="1081">
        <v>0</v>
      </c>
      <c r="J13" s="1086">
        <v>2330</v>
      </c>
      <c r="K13" s="1085">
        <v>0.94141414141414137</v>
      </c>
      <c r="L13" s="1086">
        <v>388</v>
      </c>
      <c r="M13" s="1085">
        <v>0.88787185354691078</v>
      </c>
      <c r="N13" s="1086">
        <v>1942</v>
      </c>
      <c r="O13" s="1085">
        <v>0.95289499509322861</v>
      </c>
      <c r="P13" s="1086">
        <v>18</v>
      </c>
      <c r="Q13" s="1085">
        <v>2.4390243902439025E-2</v>
      </c>
      <c r="R13" s="1088">
        <v>12</v>
      </c>
      <c r="S13" s="1089">
        <v>2.3668639053254437E-2</v>
      </c>
      <c r="T13" s="1088">
        <v>6</v>
      </c>
      <c r="U13" s="1089">
        <v>2.5974025974025976E-2</v>
      </c>
      <c r="V13" s="1088">
        <v>164</v>
      </c>
      <c r="W13" s="1089">
        <v>0.74885844748858443</v>
      </c>
    </row>
    <row r="14" spans="1:23" ht="15.75" x14ac:dyDescent="0.25">
      <c r="A14" s="63"/>
      <c r="B14" s="1078"/>
      <c r="C14" s="1090"/>
      <c r="D14" s="1073"/>
      <c r="E14" s="1081"/>
      <c r="F14" s="1073"/>
      <c r="G14" s="1091"/>
      <c r="H14" s="1073"/>
      <c r="I14" s="1091"/>
      <c r="J14" s="1073"/>
      <c r="K14" s="1091"/>
      <c r="L14" s="1073"/>
      <c r="M14" s="1091"/>
      <c r="N14" s="1073"/>
      <c r="O14" s="1091"/>
      <c r="P14" s="1073"/>
      <c r="Q14" s="1091"/>
      <c r="R14" s="1082"/>
      <c r="S14" s="1092"/>
      <c r="T14" s="1082"/>
      <c r="U14" s="1092"/>
      <c r="V14" s="1082"/>
      <c r="W14" s="1092"/>
    </row>
    <row r="15" spans="1:23" ht="15.75" x14ac:dyDescent="0.25">
      <c r="A15" s="148" t="s">
        <v>121</v>
      </c>
      <c r="B15" s="1078"/>
      <c r="C15" s="1090"/>
      <c r="D15" s="1093"/>
      <c r="E15" s="1094"/>
      <c r="F15" s="1093"/>
      <c r="G15" s="1095"/>
      <c r="H15" s="1096"/>
      <c r="I15" s="1097"/>
      <c r="J15" s="1093"/>
      <c r="K15" s="1098"/>
      <c r="L15" s="1093"/>
      <c r="M15" s="1098"/>
      <c r="N15" s="1093"/>
      <c r="O15" s="1098"/>
      <c r="P15" s="1093"/>
      <c r="Q15" s="1098"/>
      <c r="R15" s="1082"/>
      <c r="S15" s="1092"/>
      <c r="T15" s="1082"/>
      <c r="U15" s="1092"/>
      <c r="V15" s="1082"/>
      <c r="W15" s="1092"/>
    </row>
    <row r="16" spans="1:23" ht="15.75" x14ac:dyDescent="0.25">
      <c r="A16" s="279" t="s">
        <v>122</v>
      </c>
      <c r="B16" s="1078">
        <v>233</v>
      </c>
      <c r="C16" s="1079">
        <v>0.69345238095238093</v>
      </c>
      <c r="D16" s="1080">
        <v>42</v>
      </c>
      <c r="E16" s="1081">
        <v>0.8936170212765957</v>
      </c>
      <c r="F16" s="1080">
        <v>3</v>
      </c>
      <c r="G16" s="1081">
        <v>0.1875</v>
      </c>
      <c r="H16" s="1080">
        <v>0</v>
      </c>
      <c r="I16" s="1091">
        <v>0</v>
      </c>
      <c r="J16" s="1080">
        <v>185</v>
      </c>
      <c r="K16" s="1081">
        <v>0.92039800995024879</v>
      </c>
      <c r="L16" s="1080">
        <v>32</v>
      </c>
      <c r="M16" s="1081">
        <v>0.86486486486486491</v>
      </c>
      <c r="N16" s="1080">
        <v>153</v>
      </c>
      <c r="O16" s="1081">
        <v>0.93292682926829273</v>
      </c>
      <c r="P16" s="1080">
        <v>0</v>
      </c>
      <c r="Q16" s="1081">
        <v>0</v>
      </c>
      <c r="R16" s="1082">
        <v>0</v>
      </c>
      <c r="S16" s="1083">
        <v>0</v>
      </c>
      <c r="T16" s="1082">
        <v>0</v>
      </c>
      <c r="U16" s="1083">
        <v>0</v>
      </c>
      <c r="V16" s="1082">
        <v>3</v>
      </c>
      <c r="W16" s="1083">
        <v>1</v>
      </c>
    </row>
    <row r="17" spans="1:23" ht="15.75" x14ac:dyDescent="0.25">
      <c r="A17" s="279" t="s">
        <v>139</v>
      </c>
      <c r="B17" s="1078">
        <v>248</v>
      </c>
      <c r="C17" s="1079">
        <v>0.66846361185983827</v>
      </c>
      <c r="D17" s="1080">
        <v>21</v>
      </c>
      <c r="E17" s="1081">
        <v>0.72413793103448276</v>
      </c>
      <c r="F17" s="1080">
        <v>1</v>
      </c>
      <c r="G17" s="1081">
        <v>6.25E-2</v>
      </c>
      <c r="H17" s="1080">
        <v>0</v>
      </c>
      <c r="I17" s="1091">
        <v>0</v>
      </c>
      <c r="J17" s="1080">
        <v>218</v>
      </c>
      <c r="K17" s="1081">
        <v>0.95196506550218341</v>
      </c>
      <c r="L17" s="1080">
        <v>36</v>
      </c>
      <c r="M17" s="1081">
        <v>0.9</v>
      </c>
      <c r="N17" s="1080">
        <v>182</v>
      </c>
      <c r="O17" s="1081">
        <v>0.96296296296296291</v>
      </c>
      <c r="P17" s="1080">
        <v>2</v>
      </c>
      <c r="Q17" s="1081">
        <v>2.564102564102564E-2</v>
      </c>
      <c r="R17" s="1082">
        <v>2</v>
      </c>
      <c r="S17" s="1083">
        <v>3.8461538461538464E-2</v>
      </c>
      <c r="T17" s="1082">
        <v>0</v>
      </c>
      <c r="U17" s="1083">
        <v>0</v>
      </c>
      <c r="V17" s="1082">
        <v>6</v>
      </c>
      <c r="W17" s="1083">
        <v>0.6</v>
      </c>
    </row>
    <row r="18" spans="1:23" ht="15.75" x14ac:dyDescent="0.25">
      <c r="A18" s="279" t="s">
        <v>140</v>
      </c>
      <c r="B18" s="1078">
        <v>263</v>
      </c>
      <c r="C18" s="1079">
        <v>0.72054794520547949</v>
      </c>
      <c r="D18" s="1080">
        <v>14</v>
      </c>
      <c r="E18" s="1081">
        <v>0.93333333333333335</v>
      </c>
      <c r="F18" s="1080">
        <v>0</v>
      </c>
      <c r="G18" s="1081">
        <v>0</v>
      </c>
      <c r="H18" s="1080">
        <v>0</v>
      </c>
      <c r="I18" s="1091">
        <v>0</v>
      </c>
      <c r="J18" s="1080">
        <v>239</v>
      </c>
      <c r="K18" s="1081">
        <v>0.94094488188976377</v>
      </c>
      <c r="L18" s="1080">
        <v>43</v>
      </c>
      <c r="M18" s="1081">
        <v>0.84313725490196079</v>
      </c>
      <c r="N18" s="1080">
        <v>196</v>
      </c>
      <c r="O18" s="1081">
        <v>0.96551724137931039</v>
      </c>
      <c r="P18" s="1080">
        <v>1</v>
      </c>
      <c r="Q18" s="1081">
        <v>1.4492753623188406E-2</v>
      </c>
      <c r="R18" s="1082">
        <v>0</v>
      </c>
      <c r="S18" s="1083">
        <v>0</v>
      </c>
      <c r="T18" s="1082">
        <v>1</v>
      </c>
      <c r="U18" s="1083">
        <v>0.05</v>
      </c>
      <c r="V18" s="1082">
        <v>9</v>
      </c>
      <c r="W18" s="1083">
        <v>0.5625</v>
      </c>
    </row>
    <row r="19" spans="1:23" ht="15.75" x14ac:dyDescent="0.25">
      <c r="A19" s="279" t="s">
        <v>141</v>
      </c>
      <c r="B19" s="1078">
        <v>264</v>
      </c>
      <c r="C19" s="1079">
        <v>0.75</v>
      </c>
      <c r="D19" s="1080">
        <v>14</v>
      </c>
      <c r="E19" s="1081">
        <v>0.73684210526315785</v>
      </c>
      <c r="F19" s="1080">
        <v>1</v>
      </c>
      <c r="G19" s="1081">
        <v>9.0909090909090912E-2</v>
      </c>
      <c r="H19" s="1080">
        <v>0</v>
      </c>
      <c r="I19" s="1091">
        <v>0</v>
      </c>
      <c r="J19" s="1080">
        <v>233</v>
      </c>
      <c r="K19" s="1081">
        <v>0.94715447154471544</v>
      </c>
      <c r="L19" s="1080">
        <v>36</v>
      </c>
      <c r="M19" s="1081">
        <v>0.81818181818181823</v>
      </c>
      <c r="N19" s="1080">
        <v>197</v>
      </c>
      <c r="O19" s="1081">
        <v>0.97524752475247523</v>
      </c>
      <c r="P19" s="1080">
        <v>5</v>
      </c>
      <c r="Q19" s="1081">
        <v>8.3333333333333329E-2</v>
      </c>
      <c r="R19" s="1082">
        <v>3</v>
      </c>
      <c r="S19" s="1083">
        <v>8.1081081081081086E-2</v>
      </c>
      <c r="T19" s="1082">
        <v>2</v>
      </c>
      <c r="U19" s="1083">
        <v>8.6956521739130432E-2</v>
      </c>
      <c r="V19" s="1082">
        <v>11</v>
      </c>
      <c r="W19" s="1083">
        <v>1</v>
      </c>
    </row>
    <row r="20" spans="1:23" ht="15.75" x14ac:dyDescent="0.25">
      <c r="A20" s="279" t="s">
        <v>142</v>
      </c>
      <c r="B20" s="1078">
        <v>317</v>
      </c>
      <c r="C20" s="1079">
        <v>0.74238875878220145</v>
      </c>
      <c r="D20" s="1080">
        <v>5</v>
      </c>
      <c r="E20" s="1081">
        <v>0.7142857142857143</v>
      </c>
      <c r="F20" s="1080">
        <v>0</v>
      </c>
      <c r="G20" s="1081">
        <v>0</v>
      </c>
      <c r="H20" s="1080">
        <v>0</v>
      </c>
      <c r="I20" s="1091">
        <v>0</v>
      </c>
      <c r="J20" s="1080">
        <v>287</v>
      </c>
      <c r="K20" s="1081">
        <v>0.93790849673202614</v>
      </c>
      <c r="L20" s="1080">
        <v>45</v>
      </c>
      <c r="M20" s="1081">
        <v>0.95744680851063835</v>
      </c>
      <c r="N20" s="1080">
        <v>242</v>
      </c>
      <c r="O20" s="1081">
        <v>0.93436293436293438</v>
      </c>
      <c r="P20" s="1080">
        <v>2</v>
      </c>
      <c r="Q20" s="1081">
        <v>2.4691358024691357E-2</v>
      </c>
      <c r="R20" s="1082">
        <v>1</v>
      </c>
      <c r="S20" s="1083">
        <v>1.7241379310344827E-2</v>
      </c>
      <c r="T20" s="1082">
        <v>1</v>
      </c>
      <c r="U20" s="1083">
        <v>4.3478260869565216E-2</v>
      </c>
      <c r="V20" s="1082">
        <v>23</v>
      </c>
      <c r="W20" s="1083">
        <v>0.8214285714285714</v>
      </c>
    </row>
    <row r="21" spans="1:23" ht="15.75" x14ac:dyDescent="0.25">
      <c r="A21" s="279" t="s">
        <v>143</v>
      </c>
      <c r="B21" s="1078">
        <v>296</v>
      </c>
      <c r="C21" s="1079">
        <v>0.75510204081632648</v>
      </c>
      <c r="D21" s="1080">
        <v>6</v>
      </c>
      <c r="E21" s="1081">
        <v>0.54545454545454541</v>
      </c>
      <c r="F21" s="1080">
        <v>0</v>
      </c>
      <c r="G21" s="1081">
        <v>0</v>
      </c>
      <c r="H21" s="1080">
        <v>0</v>
      </c>
      <c r="I21" s="1091">
        <v>0</v>
      </c>
      <c r="J21" s="1080">
        <v>270</v>
      </c>
      <c r="K21" s="1081">
        <v>0.94405594405594406</v>
      </c>
      <c r="L21" s="1080">
        <v>33</v>
      </c>
      <c r="M21" s="1081">
        <v>0.86842105263157898</v>
      </c>
      <c r="N21" s="1080">
        <v>237</v>
      </c>
      <c r="O21" s="1081">
        <v>0.95564516129032262</v>
      </c>
      <c r="P21" s="1080">
        <v>2</v>
      </c>
      <c r="Q21" s="1081">
        <v>3.1746031746031744E-2</v>
      </c>
      <c r="R21" s="1082">
        <v>2</v>
      </c>
      <c r="S21" s="1083">
        <v>5.4054054054054057E-2</v>
      </c>
      <c r="T21" s="1082">
        <v>0</v>
      </c>
      <c r="U21" s="1083">
        <v>0</v>
      </c>
      <c r="V21" s="1082">
        <v>18</v>
      </c>
      <c r="W21" s="1083">
        <v>0.69230769230769229</v>
      </c>
    </row>
    <row r="22" spans="1:23" ht="15.75" x14ac:dyDescent="0.25">
      <c r="A22" s="279" t="s">
        <v>144</v>
      </c>
      <c r="B22" s="1078">
        <v>314</v>
      </c>
      <c r="C22" s="1079">
        <v>0.76960784313725494</v>
      </c>
      <c r="D22" s="1080">
        <v>4</v>
      </c>
      <c r="E22" s="1081">
        <v>0.4</v>
      </c>
      <c r="F22" s="1080">
        <v>0</v>
      </c>
      <c r="G22" s="1081">
        <v>0</v>
      </c>
      <c r="H22" s="1080">
        <v>0</v>
      </c>
      <c r="I22" s="1091">
        <v>0</v>
      </c>
      <c r="J22" s="1080">
        <v>286</v>
      </c>
      <c r="K22" s="1081">
        <v>0.96621621621621623</v>
      </c>
      <c r="L22" s="1080">
        <v>53</v>
      </c>
      <c r="M22" s="1081">
        <v>0.98148148148148151</v>
      </c>
      <c r="N22" s="1080">
        <v>233</v>
      </c>
      <c r="O22" s="1081">
        <v>0.96280991735537191</v>
      </c>
      <c r="P22" s="1080">
        <v>1</v>
      </c>
      <c r="Q22" s="1081">
        <v>1.5873015873015872E-2</v>
      </c>
      <c r="R22" s="1082">
        <v>1</v>
      </c>
      <c r="S22" s="1083">
        <v>2.1739130434782608E-2</v>
      </c>
      <c r="T22" s="1082">
        <v>0</v>
      </c>
      <c r="U22" s="1083">
        <v>0</v>
      </c>
      <c r="V22" s="1082">
        <v>23</v>
      </c>
      <c r="W22" s="1083">
        <v>0.76666666666666672</v>
      </c>
    </row>
    <row r="23" spans="1:23" ht="15.75" x14ac:dyDescent="0.25">
      <c r="A23" s="279" t="s">
        <v>145</v>
      </c>
      <c r="B23" s="1078">
        <v>271</v>
      </c>
      <c r="C23" s="1079">
        <v>0.70025839793281652</v>
      </c>
      <c r="D23" s="1080">
        <v>3</v>
      </c>
      <c r="E23" s="1081">
        <v>0.75</v>
      </c>
      <c r="F23" s="1080">
        <v>0</v>
      </c>
      <c r="G23" s="1081">
        <v>0</v>
      </c>
      <c r="H23" s="1080">
        <v>0</v>
      </c>
      <c r="I23" s="1091">
        <v>0</v>
      </c>
      <c r="J23" s="1080">
        <v>232</v>
      </c>
      <c r="K23" s="1081">
        <v>0.92430278884462147</v>
      </c>
      <c r="L23" s="1080">
        <v>45</v>
      </c>
      <c r="M23" s="1081">
        <v>0.83333333333333337</v>
      </c>
      <c r="N23" s="1080">
        <v>187</v>
      </c>
      <c r="O23" s="1081">
        <v>0.949238578680203</v>
      </c>
      <c r="P23" s="1080">
        <v>2</v>
      </c>
      <c r="Q23" s="1081">
        <v>2.4691358024691357E-2</v>
      </c>
      <c r="R23" s="1082">
        <v>1</v>
      </c>
      <c r="S23" s="1083">
        <v>1.6949152542372881E-2</v>
      </c>
      <c r="T23" s="1082">
        <v>1</v>
      </c>
      <c r="U23" s="1083">
        <v>4.5454545454545456E-2</v>
      </c>
      <c r="V23" s="1082">
        <v>34</v>
      </c>
      <c r="W23" s="1083">
        <v>0.80952380952380953</v>
      </c>
    </row>
    <row r="24" spans="1:23" ht="15.75" x14ac:dyDescent="0.25">
      <c r="A24" s="279" t="s">
        <v>146</v>
      </c>
      <c r="B24" s="1078">
        <v>218</v>
      </c>
      <c r="C24" s="1079">
        <v>0.66261398176291797</v>
      </c>
      <c r="D24" s="1080">
        <v>2</v>
      </c>
      <c r="E24" s="1081">
        <v>0.66666666666666663</v>
      </c>
      <c r="F24" s="1080">
        <v>1</v>
      </c>
      <c r="G24" s="1081">
        <v>0.2</v>
      </c>
      <c r="H24" s="1080">
        <v>0</v>
      </c>
      <c r="I24" s="1091">
        <v>0</v>
      </c>
      <c r="J24" s="1080">
        <v>191</v>
      </c>
      <c r="K24" s="1081">
        <v>0.93627450980392157</v>
      </c>
      <c r="L24" s="1080">
        <v>32</v>
      </c>
      <c r="M24" s="1081">
        <v>0.88888888888888884</v>
      </c>
      <c r="N24" s="1080">
        <v>159</v>
      </c>
      <c r="O24" s="1081">
        <v>0.9464285714285714</v>
      </c>
      <c r="P24" s="1080">
        <v>2</v>
      </c>
      <c r="Q24" s="1081">
        <v>2.3255813953488372E-2</v>
      </c>
      <c r="R24" s="1082">
        <v>1</v>
      </c>
      <c r="S24" s="1083">
        <v>1.5625E-2</v>
      </c>
      <c r="T24" s="1082">
        <v>1</v>
      </c>
      <c r="U24" s="1083">
        <v>4.5454545454545456E-2</v>
      </c>
      <c r="V24" s="1082">
        <v>22</v>
      </c>
      <c r="W24" s="1083">
        <v>0.81481481481481477</v>
      </c>
    </row>
    <row r="25" spans="1:23" ht="15.75" x14ac:dyDescent="0.25">
      <c r="A25" s="279" t="s">
        <v>123</v>
      </c>
      <c r="B25" s="1078">
        <v>208</v>
      </c>
      <c r="C25" s="1079">
        <v>0.62462462462462465</v>
      </c>
      <c r="D25" s="1080">
        <v>3</v>
      </c>
      <c r="E25" s="1081">
        <v>0.5</v>
      </c>
      <c r="F25" s="1080">
        <v>0</v>
      </c>
      <c r="G25" s="1081">
        <v>0</v>
      </c>
      <c r="H25" s="1080">
        <v>0</v>
      </c>
      <c r="I25" s="1091">
        <v>0</v>
      </c>
      <c r="J25" s="1080">
        <v>189</v>
      </c>
      <c r="K25" s="1081">
        <v>0.9356435643564357</v>
      </c>
      <c r="L25" s="1080">
        <v>33</v>
      </c>
      <c r="M25" s="1081">
        <v>0.91666666666666663</v>
      </c>
      <c r="N25" s="1080">
        <v>156</v>
      </c>
      <c r="O25" s="1081">
        <v>0.93975903614457834</v>
      </c>
      <c r="P25" s="1080">
        <v>1</v>
      </c>
      <c r="Q25" s="1081">
        <v>1.098901098901099E-2</v>
      </c>
      <c r="R25" s="1082">
        <v>1</v>
      </c>
      <c r="S25" s="1083">
        <v>1.4492753623188406E-2</v>
      </c>
      <c r="T25" s="1082">
        <v>0</v>
      </c>
      <c r="U25" s="1083">
        <v>0</v>
      </c>
      <c r="V25" s="1082">
        <v>15</v>
      </c>
      <c r="W25" s="1083">
        <v>0.57692307692307687</v>
      </c>
    </row>
    <row r="26" spans="1:23" ht="15.75" x14ac:dyDescent="0.25">
      <c r="A26" s="148" t="s">
        <v>120</v>
      </c>
      <c r="B26" s="1084">
        <v>2632</v>
      </c>
      <c r="C26" s="1085">
        <v>0.7113513513513513</v>
      </c>
      <c r="D26" s="1086">
        <v>114</v>
      </c>
      <c r="E26" s="1085">
        <v>0.75496688741721851</v>
      </c>
      <c r="F26" s="1086">
        <v>6</v>
      </c>
      <c r="G26" s="1085">
        <v>8.1081081081081086E-2</v>
      </c>
      <c r="H26" s="1086">
        <v>0</v>
      </c>
      <c r="I26" s="1087">
        <v>0</v>
      </c>
      <c r="J26" s="1086">
        <v>2330</v>
      </c>
      <c r="K26" s="1085">
        <v>0.94141414141414137</v>
      </c>
      <c r="L26" s="1086">
        <v>388</v>
      </c>
      <c r="M26" s="1085">
        <v>0.88787185354691078</v>
      </c>
      <c r="N26" s="1086">
        <v>1942</v>
      </c>
      <c r="O26" s="1085">
        <v>0.95289499509322861</v>
      </c>
      <c r="P26" s="1086">
        <v>18</v>
      </c>
      <c r="Q26" s="1085">
        <v>2.4390243902439025E-2</v>
      </c>
      <c r="R26" s="1088">
        <v>12</v>
      </c>
      <c r="S26" s="1089">
        <v>2.3668639053254437E-2</v>
      </c>
      <c r="T26" s="1088">
        <v>6</v>
      </c>
      <c r="U26" s="1089">
        <v>2.5974025974025976E-2</v>
      </c>
      <c r="V26" s="1088">
        <v>164</v>
      </c>
      <c r="W26" s="1089">
        <v>0.74885844748858443</v>
      </c>
    </row>
    <row r="27" spans="1:23" ht="15.75" x14ac:dyDescent="0.25">
      <c r="A27" s="63"/>
      <c r="B27" s="1078"/>
      <c r="C27" s="1090"/>
      <c r="D27" s="1073"/>
      <c r="E27" s="1081"/>
      <c r="F27" s="1073"/>
      <c r="G27" s="1091"/>
      <c r="H27" s="1080"/>
      <c r="I27" s="1091"/>
      <c r="J27" s="1073"/>
      <c r="K27" s="1091"/>
      <c r="L27" s="1073"/>
      <c r="M27" s="1091"/>
      <c r="N27" s="1073"/>
      <c r="O27" s="1091"/>
      <c r="P27" s="1073"/>
      <c r="Q27" s="1091"/>
      <c r="R27" s="1082"/>
      <c r="S27" s="1092"/>
      <c r="T27" s="1082"/>
      <c r="U27" s="1092"/>
      <c r="V27" s="1082"/>
      <c r="W27" s="1092"/>
    </row>
    <row r="28" spans="1:23" ht="15.75" x14ac:dyDescent="0.25">
      <c r="A28" s="148" t="s">
        <v>124</v>
      </c>
      <c r="B28" s="1078"/>
      <c r="C28" s="1090"/>
      <c r="D28" s="1073"/>
      <c r="E28" s="1081"/>
      <c r="F28" s="1073"/>
      <c r="G28" s="1091"/>
      <c r="H28" s="1080"/>
      <c r="I28" s="1091"/>
      <c r="J28" s="1073"/>
      <c r="K28" s="1091"/>
      <c r="L28" s="1073"/>
      <c r="M28" s="1091"/>
      <c r="N28" s="1073"/>
      <c r="O28" s="1091"/>
      <c r="P28" s="1073"/>
      <c r="Q28" s="1091"/>
      <c r="R28" s="1082"/>
      <c r="S28" s="1092"/>
      <c r="T28" s="1082"/>
      <c r="U28" s="1092"/>
      <c r="V28" s="1082"/>
      <c r="W28" s="1092"/>
    </row>
    <row r="29" spans="1:23" ht="15.75" x14ac:dyDescent="0.25">
      <c r="A29" s="63" t="s">
        <v>125</v>
      </c>
      <c r="B29" s="1078">
        <v>1598</v>
      </c>
      <c r="C29" s="1079">
        <v>0.92530399536768959</v>
      </c>
      <c r="D29" s="1080">
        <v>89</v>
      </c>
      <c r="E29" s="1081">
        <v>0.93684210526315792</v>
      </c>
      <c r="F29" s="1080">
        <v>1</v>
      </c>
      <c r="G29" s="1081">
        <v>4.3478260869565216E-2</v>
      </c>
      <c r="H29" s="1080">
        <v>0</v>
      </c>
      <c r="I29" s="1091">
        <v>0</v>
      </c>
      <c r="J29" s="1080">
        <v>1503</v>
      </c>
      <c r="K29" s="1081">
        <v>1</v>
      </c>
      <c r="L29" s="1080">
        <v>144</v>
      </c>
      <c r="M29" s="1081">
        <v>1</v>
      </c>
      <c r="N29" s="1080">
        <v>1359</v>
      </c>
      <c r="O29" s="1081">
        <v>1</v>
      </c>
      <c r="P29" s="1080">
        <v>5</v>
      </c>
      <c r="Q29" s="1081">
        <v>5.2083333333333336E-2</v>
      </c>
      <c r="R29" s="1082">
        <v>1</v>
      </c>
      <c r="S29" s="1083">
        <v>1.6129032258064516E-2</v>
      </c>
      <c r="T29" s="1082">
        <v>4</v>
      </c>
      <c r="U29" s="1083">
        <v>0.11764705882352941</v>
      </c>
      <c r="V29" s="1082">
        <v>0</v>
      </c>
      <c r="W29" s="1083">
        <v>0</v>
      </c>
    </row>
    <row r="30" spans="1:23" ht="15.75" x14ac:dyDescent="0.25">
      <c r="A30" s="63" t="s">
        <v>126</v>
      </c>
      <c r="B30" s="1078">
        <v>669</v>
      </c>
      <c r="C30" s="1079">
        <v>0.60542986425339362</v>
      </c>
      <c r="D30" s="1080">
        <v>0</v>
      </c>
      <c r="E30" s="1081">
        <v>0</v>
      </c>
      <c r="F30" s="1080">
        <v>0</v>
      </c>
      <c r="G30" s="1081">
        <v>0</v>
      </c>
      <c r="H30" s="1080">
        <v>0</v>
      </c>
      <c r="I30" s="1091">
        <v>0</v>
      </c>
      <c r="J30" s="1080">
        <v>647</v>
      </c>
      <c r="K30" s="1081">
        <v>0.83161953727506421</v>
      </c>
      <c r="L30" s="1080">
        <v>175</v>
      </c>
      <c r="M30" s="1081">
        <v>0.80275229357798161</v>
      </c>
      <c r="N30" s="1080">
        <v>472</v>
      </c>
      <c r="O30" s="1081">
        <v>0.84285714285714286</v>
      </c>
      <c r="P30" s="1080">
        <v>3</v>
      </c>
      <c r="Q30" s="1081">
        <v>1.0752688172043012E-2</v>
      </c>
      <c r="R30" s="1082">
        <v>3</v>
      </c>
      <c r="S30" s="1083">
        <v>1.4999999999999999E-2</v>
      </c>
      <c r="T30" s="1082">
        <v>0</v>
      </c>
      <c r="U30" s="1083">
        <v>0</v>
      </c>
      <c r="V30" s="1082">
        <v>19</v>
      </c>
      <c r="W30" s="1083">
        <v>0.76</v>
      </c>
    </row>
    <row r="31" spans="1:23" ht="15.75" x14ac:dyDescent="0.25">
      <c r="A31" s="63" t="s">
        <v>127</v>
      </c>
      <c r="B31" s="1078">
        <v>365</v>
      </c>
      <c r="C31" s="1079">
        <v>0.4205069124423963</v>
      </c>
      <c r="D31" s="1080">
        <v>25</v>
      </c>
      <c r="E31" s="1081">
        <v>0.44642857142857145</v>
      </c>
      <c r="F31" s="1080">
        <v>5</v>
      </c>
      <c r="G31" s="1081">
        <v>0.15151515151515152</v>
      </c>
      <c r="H31" s="1080">
        <v>0</v>
      </c>
      <c r="I31" s="1091">
        <v>0</v>
      </c>
      <c r="J31" s="1080">
        <v>180</v>
      </c>
      <c r="K31" s="1081">
        <v>0.92783505154639179</v>
      </c>
      <c r="L31" s="1080">
        <v>69</v>
      </c>
      <c r="M31" s="1081">
        <v>0.92</v>
      </c>
      <c r="N31" s="1080">
        <v>111</v>
      </c>
      <c r="O31" s="1081">
        <v>0.9327731092436975</v>
      </c>
      <c r="P31" s="1080">
        <v>10</v>
      </c>
      <c r="Q31" s="1081">
        <v>2.7548209366391185E-2</v>
      </c>
      <c r="R31" s="1082">
        <v>8</v>
      </c>
      <c r="S31" s="1083">
        <v>3.2653061224489799E-2</v>
      </c>
      <c r="T31" s="1082">
        <v>2</v>
      </c>
      <c r="U31" s="1083">
        <v>1.6949152542372881E-2</v>
      </c>
      <c r="V31" s="1082">
        <v>145</v>
      </c>
      <c r="W31" s="1083">
        <v>0.75520833333333337</v>
      </c>
    </row>
    <row r="32" spans="1:23" ht="16.5" thickBot="1" x14ac:dyDescent="0.3">
      <c r="A32" s="1099" t="s">
        <v>120</v>
      </c>
      <c r="B32" s="1100">
        <v>2632</v>
      </c>
      <c r="C32" s="1101">
        <v>0.7113513513513513</v>
      </c>
      <c r="D32" s="1102">
        <v>114</v>
      </c>
      <c r="E32" s="1101">
        <v>0.75496688741721851</v>
      </c>
      <c r="F32" s="1102">
        <v>6</v>
      </c>
      <c r="G32" s="1101">
        <v>8.1081081081081086E-2</v>
      </c>
      <c r="H32" s="1102">
        <v>0</v>
      </c>
      <c r="I32" s="1087">
        <v>0</v>
      </c>
      <c r="J32" s="1102">
        <v>2330</v>
      </c>
      <c r="K32" s="1101">
        <v>0.94141414141414137</v>
      </c>
      <c r="L32" s="1102">
        <v>388</v>
      </c>
      <c r="M32" s="1101">
        <v>0.88787185354691078</v>
      </c>
      <c r="N32" s="1102">
        <v>1942</v>
      </c>
      <c r="O32" s="1101">
        <v>0.95289499509322861</v>
      </c>
      <c r="P32" s="1102">
        <v>18</v>
      </c>
      <c r="Q32" s="1101">
        <v>2.4390243902439025E-2</v>
      </c>
      <c r="R32" s="1103">
        <v>12</v>
      </c>
      <c r="S32" s="1104">
        <v>2.3668639053254437E-2</v>
      </c>
      <c r="T32" s="1103">
        <v>6</v>
      </c>
      <c r="U32" s="1104">
        <v>2.5974025974025976E-2</v>
      </c>
      <c r="V32" s="1103">
        <v>164</v>
      </c>
      <c r="W32" s="1104">
        <v>0.74885844748858443</v>
      </c>
    </row>
    <row r="33" spans="1:48" ht="15.75" x14ac:dyDescent="0.25">
      <c r="A33" s="307"/>
      <c r="B33" s="1154"/>
      <c r="C33" s="815"/>
      <c r="D33" s="1154"/>
      <c r="E33" s="815"/>
      <c r="F33" s="1154"/>
      <c r="G33" s="815"/>
      <c r="H33" s="791"/>
      <c r="I33" s="1312"/>
      <c r="J33" s="1154"/>
      <c r="K33" s="815"/>
      <c r="L33" s="1154"/>
      <c r="M33" s="815"/>
      <c r="N33" s="1154"/>
      <c r="O33" s="815"/>
      <c r="P33" s="1154"/>
      <c r="Q33" s="815"/>
      <c r="R33" s="1310"/>
      <c r="S33" s="1311"/>
      <c r="T33" s="1310"/>
      <c r="U33" s="1311"/>
      <c r="V33" s="1310"/>
      <c r="W33" s="1311"/>
      <c r="Z33" s="307"/>
      <c r="AA33" s="1154"/>
      <c r="AB33" s="815"/>
      <c r="AC33" s="1154"/>
      <c r="AD33" s="815"/>
      <c r="AE33" s="1154"/>
      <c r="AF33" s="815"/>
      <c r="AG33" s="791"/>
      <c r="AH33" s="1309"/>
      <c r="AI33" s="1154"/>
      <c r="AJ33" s="815"/>
      <c r="AK33" s="1154"/>
      <c r="AL33" s="815"/>
      <c r="AM33" s="1154"/>
      <c r="AN33" s="815"/>
      <c r="AO33" s="1154"/>
      <c r="AP33" s="815"/>
      <c r="AQ33" s="1310"/>
      <c r="AR33" s="1311"/>
      <c r="AS33" s="1310"/>
      <c r="AT33" s="1311"/>
      <c r="AU33" s="1310"/>
      <c r="AV33" s="1311"/>
    </row>
    <row r="34" spans="1:48" ht="15.75" x14ac:dyDescent="0.25">
      <c r="A34" s="90" t="s">
        <v>69</v>
      </c>
    </row>
    <row r="35" spans="1:48" ht="15.75" x14ac:dyDescent="0.25">
      <c r="A35" s="90" t="s">
        <v>129</v>
      </c>
    </row>
    <row r="36" spans="1:48" ht="15.75" x14ac:dyDescent="0.25">
      <c r="A36" s="90" t="s">
        <v>130</v>
      </c>
    </row>
    <row r="38" spans="1:48" ht="15.75" x14ac:dyDescent="0.25">
      <c r="A38" s="1516" t="s">
        <v>967</v>
      </c>
      <c r="B38" s="1516"/>
      <c r="C38" s="1516"/>
      <c r="D38" s="1516"/>
      <c r="E38" s="1516"/>
      <c r="F38" s="1516"/>
      <c r="G38" s="1516"/>
      <c r="H38" s="1516"/>
      <c r="I38" s="1516"/>
      <c r="J38" s="1516"/>
      <c r="K38" s="1516"/>
      <c r="L38" s="1516"/>
      <c r="M38" s="1516"/>
      <c r="N38" s="1516"/>
    </row>
    <row r="39" spans="1:48" x14ac:dyDescent="0.25">
      <c r="A39" s="94" t="s">
        <v>968</v>
      </c>
      <c r="B39" s="94"/>
      <c r="C39" s="94"/>
      <c r="D39" s="94"/>
      <c r="E39" s="94"/>
      <c r="F39" s="94"/>
      <c r="G39" s="94"/>
      <c r="H39" s="94"/>
      <c r="I39" s="94"/>
      <c r="J39" s="92"/>
      <c r="K39" s="92"/>
      <c r="L39" s="94"/>
      <c r="M39" s="94"/>
      <c r="N39" s="94"/>
    </row>
    <row r="40" spans="1:48" x14ac:dyDescent="0.25">
      <c r="A40" t="s">
        <v>12</v>
      </c>
    </row>
    <row r="42" spans="1:48" x14ac:dyDescent="0.25">
      <c r="A42" s="1438" t="s">
        <v>1076</v>
      </c>
      <c r="B42" s="1447"/>
      <c r="C42" s="1447"/>
      <c r="D42" s="1447"/>
      <c r="E42" s="1447"/>
      <c r="F42" s="1513"/>
      <c r="G42" s="1513"/>
      <c r="H42" s="1513"/>
      <c r="I42" s="1513"/>
      <c r="J42" s="1513"/>
      <c r="K42" s="1513"/>
      <c r="L42" s="1513"/>
    </row>
    <row r="43" spans="1:48" ht="15.75" thickBot="1" x14ac:dyDescent="0.3"/>
    <row r="44" spans="1:48" ht="15.75" x14ac:dyDescent="0.25">
      <c r="A44" s="418"/>
      <c r="B44" s="1514" t="s">
        <v>31</v>
      </c>
      <c r="C44" s="1515"/>
      <c r="D44" s="1514" t="s">
        <v>34</v>
      </c>
      <c r="E44" s="1515"/>
      <c r="F44" s="1514" t="s">
        <v>38</v>
      </c>
      <c r="G44" s="1515"/>
      <c r="I44" s="1298"/>
      <c r="J44" s="1514" t="s">
        <v>31</v>
      </c>
      <c r="K44" s="1515"/>
      <c r="L44" s="1514" t="s">
        <v>34</v>
      </c>
      <c r="M44" s="1515"/>
      <c r="N44" s="1514" t="s">
        <v>38</v>
      </c>
      <c r="O44" s="1515"/>
    </row>
    <row r="45" spans="1:48" s="1314" customFormat="1" ht="47.25" x14ac:dyDescent="0.25">
      <c r="A45" s="1296"/>
      <c r="B45" s="1064" t="s">
        <v>965</v>
      </c>
      <c r="C45" s="1065" t="s">
        <v>966</v>
      </c>
      <c r="D45" s="1064" t="s">
        <v>965</v>
      </c>
      <c r="E45" s="1065" t="s">
        <v>966</v>
      </c>
      <c r="F45" s="1064" t="s">
        <v>965</v>
      </c>
      <c r="G45" s="1065" t="s">
        <v>966</v>
      </c>
      <c r="I45" s="1296"/>
      <c r="J45" s="1064" t="s">
        <v>965</v>
      </c>
      <c r="K45" s="1065" t="s">
        <v>966</v>
      </c>
      <c r="L45" s="1064" t="s">
        <v>965</v>
      </c>
      <c r="M45" s="1065" t="s">
        <v>966</v>
      </c>
      <c r="N45" s="1064" t="s">
        <v>965</v>
      </c>
      <c r="O45" s="1065" t="s">
        <v>966</v>
      </c>
    </row>
    <row r="46" spans="1:48" ht="15.75" x14ac:dyDescent="0.25">
      <c r="A46" s="868"/>
      <c r="B46" s="944"/>
      <c r="C46" s="1066"/>
      <c r="D46" s="1067"/>
      <c r="E46" s="1068"/>
      <c r="F46" s="944"/>
      <c r="G46" s="945"/>
      <c r="I46" s="1296"/>
      <c r="J46" s="944"/>
      <c r="K46" s="1066"/>
      <c r="L46" s="1067"/>
      <c r="M46" s="1068"/>
      <c r="N46" s="1067"/>
      <c r="O46" s="945"/>
    </row>
    <row r="47" spans="1:48" ht="15.75" x14ac:dyDescent="0.25">
      <c r="A47" s="148" t="s">
        <v>125</v>
      </c>
      <c r="B47" s="1071"/>
      <c r="C47" s="1072"/>
      <c r="D47" s="1073"/>
      <c r="E47" s="1074"/>
      <c r="F47" s="1313"/>
      <c r="G47" s="1105"/>
      <c r="I47" s="148" t="s">
        <v>125</v>
      </c>
      <c r="J47" s="1071"/>
      <c r="K47" s="1072"/>
      <c r="L47" s="1073"/>
      <c r="M47" s="1074"/>
      <c r="N47" s="1073"/>
      <c r="O47" s="1105"/>
    </row>
    <row r="48" spans="1:48" ht="15.75" x14ac:dyDescent="0.25">
      <c r="A48" s="63" t="s">
        <v>175</v>
      </c>
      <c r="B48" s="1078">
        <v>3</v>
      </c>
      <c r="C48" s="1106">
        <v>1</v>
      </c>
      <c r="D48" s="1080">
        <v>87</v>
      </c>
      <c r="E48" s="1081">
        <v>0.87</v>
      </c>
      <c r="F48" s="1316">
        <v>5</v>
      </c>
      <c r="G48" s="1107">
        <v>0.7142857142857143</v>
      </c>
      <c r="I48" s="63" t="s">
        <v>175</v>
      </c>
      <c r="J48" s="1078">
        <v>2</v>
      </c>
      <c r="K48" s="1106">
        <v>1</v>
      </c>
      <c r="L48" s="1080">
        <v>82</v>
      </c>
      <c r="M48" s="1081">
        <v>0.83673469387755106</v>
      </c>
      <c r="N48" s="1080">
        <v>6</v>
      </c>
      <c r="O48" s="1107">
        <v>0.66666666666666663</v>
      </c>
    </row>
    <row r="49" spans="1:15" ht="15.75" x14ac:dyDescent="0.25">
      <c r="A49" s="63" t="s">
        <v>176</v>
      </c>
      <c r="B49" s="1078">
        <v>0</v>
      </c>
      <c r="C49" s="1106">
        <v>0</v>
      </c>
      <c r="D49" s="1080">
        <v>132</v>
      </c>
      <c r="E49" s="1081">
        <v>0.94964028776978415</v>
      </c>
      <c r="F49" s="1316">
        <v>35</v>
      </c>
      <c r="G49" s="1108">
        <v>0.97222222222222221</v>
      </c>
      <c r="I49" s="63" t="s">
        <v>176</v>
      </c>
      <c r="J49" s="1078"/>
      <c r="K49" s="1106">
        <v>0</v>
      </c>
      <c r="L49" s="1080">
        <v>128</v>
      </c>
      <c r="M49" s="1081">
        <v>0.94117647058823528</v>
      </c>
      <c r="N49" s="1080">
        <v>39</v>
      </c>
      <c r="O49" s="1108">
        <v>0.97499999999999998</v>
      </c>
    </row>
    <row r="50" spans="1:15" ht="15.75" x14ac:dyDescent="0.25">
      <c r="A50" s="63" t="s">
        <v>177</v>
      </c>
      <c r="B50" s="1078">
        <v>0</v>
      </c>
      <c r="C50" s="1081" t="s">
        <v>808</v>
      </c>
      <c r="D50" s="1080">
        <v>62</v>
      </c>
      <c r="E50" s="1081">
        <v>0.91176470588235292</v>
      </c>
      <c r="F50" s="1316">
        <v>20</v>
      </c>
      <c r="G50" s="1108">
        <v>1</v>
      </c>
      <c r="I50" s="63" t="s">
        <v>177</v>
      </c>
      <c r="J50" s="1078"/>
      <c r="K50" s="1079" t="s">
        <v>969</v>
      </c>
      <c r="L50" s="1080">
        <v>62</v>
      </c>
      <c r="M50" s="1081">
        <v>0.92537313432835822</v>
      </c>
      <c r="N50" s="1080">
        <v>21</v>
      </c>
      <c r="O50" s="1108">
        <v>0.91304347826086951</v>
      </c>
    </row>
    <row r="51" spans="1:15" ht="15.75" x14ac:dyDescent="0.25">
      <c r="A51" s="63" t="s">
        <v>178</v>
      </c>
      <c r="B51" s="1078">
        <v>1</v>
      </c>
      <c r="C51" s="1318">
        <v>0.33333333333333331</v>
      </c>
      <c r="D51" s="1080">
        <v>68</v>
      </c>
      <c r="E51" s="1081">
        <v>1</v>
      </c>
      <c r="F51" s="1316">
        <v>5</v>
      </c>
      <c r="G51" s="1107">
        <v>1</v>
      </c>
      <c r="I51" s="63" t="s">
        <v>178</v>
      </c>
      <c r="J51" s="1078">
        <v>1</v>
      </c>
      <c r="K51" s="1106">
        <v>0.33333333333333331</v>
      </c>
      <c r="L51" s="1080">
        <v>69</v>
      </c>
      <c r="M51" s="1081">
        <v>1</v>
      </c>
      <c r="N51" s="1080">
        <v>5</v>
      </c>
      <c r="O51" s="1107">
        <v>1</v>
      </c>
    </row>
    <row r="52" spans="1:15" ht="15.75" x14ac:dyDescent="0.25">
      <c r="A52" s="63" t="s">
        <v>179</v>
      </c>
      <c r="B52" s="1078">
        <v>0</v>
      </c>
      <c r="C52" s="1318">
        <v>0</v>
      </c>
      <c r="D52" s="1080">
        <v>19</v>
      </c>
      <c r="E52" s="1081">
        <v>0.95</v>
      </c>
      <c r="F52" s="1316">
        <v>0</v>
      </c>
      <c r="G52" s="1108" t="s">
        <v>808</v>
      </c>
      <c r="I52" s="63" t="s">
        <v>179</v>
      </c>
      <c r="J52" s="1078"/>
      <c r="K52" s="1106">
        <v>0</v>
      </c>
      <c r="L52" s="1080">
        <v>19</v>
      </c>
      <c r="M52" s="1081">
        <v>0.95</v>
      </c>
      <c r="N52" s="1080"/>
      <c r="O52" s="1108" t="s">
        <v>970</v>
      </c>
    </row>
    <row r="53" spans="1:15" ht="15.75" x14ac:dyDescent="0.25">
      <c r="A53" s="63" t="s">
        <v>180</v>
      </c>
      <c r="B53" s="1078">
        <v>1</v>
      </c>
      <c r="C53" s="1318">
        <v>1</v>
      </c>
      <c r="D53" s="1080">
        <v>76</v>
      </c>
      <c r="E53" s="1081">
        <v>0.98701298701298701</v>
      </c>
      <c r="F53" s="1316">
        <v>10</v>
      </c>
      <c r="G53" s="1108">
        <v>0.90909090909090906</v>
      </c>
      <c r="I53" s="63" t="s">
        <v>180</v>
      </c>
      <c r="J53" s="1078">
        <v>1</v>
      </c>
      <c r="K53" s="1106">
        <v>1</v>
      </c>
      <c r="L53" s="1080">
        <v>76</v>
      </c>
      <c r="M53" s="1081">
        <v>0.97435897435897434</v>
      </c>
      <c r="N53" s="1080">
        <v>10</v>
      </c>
      <c r="O53" s="1108">
        <v>0.83333333333333337</v>
      </c>
    </row>
    <row r="54" spans="1:15" ht="15.75" x14ac:dyDescent="0.25">
      <c r="A54" s="63" t="s">
        <v>181</v>
      </c>
      <c r="B54" s="1078">
        <v>0</v>
      </c>
      <c r="C54" s="1081" t="s">
        <v>808</v>
      </c>
      <c r="D54" s="1080">
        <v>51</v>
      </c>
      <c r="E54" s="1081">
        <v>0.85</v>
      </c>
      <c r="F54" s="1316">
        <v>0</v>
      </c>
      <c r="G54" s="1108" t="s">
        <v>808</v>
      </c>
      <c r="I54" s="63" t="s">
        <v>181</v>
      </c>
      <c r="J54" s="1078"/>
      <c r="K54" s="1109">
        <v>0</v>
      </c>
      <c r="L54" s="1080">
        <v>52</v>
      </c>
      <c r="M54" s="1081">
        <v>0.8666666666666667</v>
      </c>
      <c r="N54" s="1080">
        <v>1</v>
      </c>
      <c r="O54" s="1107">
        <v>1</v>
      </c>
    </row>
    <row r="55" spans="1:15" ht="15.75" x14ac:dyDescent="0.25">
      <c r="A55" s="63" t="s">
        <v>182</v>
      </c>
      <c r="B55" s="1078">
        <v>5</v>
      </c>
      <c r="C55" s="1318">
        <v>1</v>
      </c>
      <c r="D55" s="1080">
        <v>37</v>
      </c>
      <c r="E55" s="1081">
        <v>0.92500000000000004</v>
      </c>
      <c r="F55" s="1316">
        <v>0</v>
      </c>
      <c r="G55" s="1108" t="s">
        <v>808</v>
      </c>
      <c r="I55" s="63" t="s">
        <v>182</v>
      </c>
      <c r="J55" s="1078">
        <v>5</v>
      </c>
      <c r="K55" s="1106">
        <v>1</v>
      </c>
      <c r="L55" s="1080">
        <v>39</v>
      </c>
      <c r="M55" s="1081">
        <v>0.9285714285714286</v>
      </c>
      <c r="N55" s="1080"/>
      <c r="O55" s="1107">
        <v>0</v>
      </c>
    </row>
    <row r="56" spans="1:15" ht="15.75" x14ac:dyDescent="0.25">
      <c r="A56" s="63" t="s">
        <v>183</v>
      </c>
      <c r="B56" s="1078">
        <v>0</v>
      </c>
      <c r="C56" s="1318">
        <v>0</v>
      </c>
      <c r="D56" s="1080">
        <v>44</v>
      </c>
      <c r="E56" s="1081">
        <v>0.89795918367346939</v>
      </c>
      <c r="F56" s="1316">
        <v>1</v>
      </c>
      <c r="G56" s="1107">
        <v>0.5</v>
      </c>
      <c r="I56" s="63" t="s">
        <v>183</v>
      </c>
      <c r="J56" s="1078">
        <v>1</v>
      </c>
      <c r="K56" s="1106">
        <v>0.25</v>
      </c>
      <c r="L56" s="1080">
        <v>45</v>
      </c>
      <c r="M56" s="1081">
        <v>0.97826086956521741</v>
      </c>
      <c r="N56" s="1080">
        <v>1</v>
      </c>
      <c r="O56" s="1107">
        <v>0.5</v>
      </c>
    </row>
    <row r="57" spans="1:15" ht="15.75" x14ac:dyDescent="0.25">
      <c r="A57" s="63" t="s">
        <v>184</v>
      </c>
      <c r="B57" s="1078">
        <v>1</v>
      </c>
      <c r="C57" s="1318">
        <v>1</v>
      </c>
      <c r="D57" s="1080">
        <v>49</v>
      </c>
      <c r="E57" s="1081">
        <v>1</v>
      </c>
      <c r="F57" s="1316">
        <v>9</v>
      </c>
      <c r="G57" s="1107">
        <v>0.9</v>
      </c>
      <c r="I57" s="63" t="s">
        <v>184</v>
      </c>
      <c r="J57" s="1078">
        <v>2</v>
      </c>
      <c r="K57" s="1106">
        <v>1</v>
      </c>
      <c r="L57" s="1080">
        <v>49</v>
      </c>
      <c r="M57" s="1081">
        <v>1</v>
      </c>
      <c r="N57" s="1080">
        <v>8</v>
      </c>
      <c r="O57" s="1107">
        <v>0.88888888888888884</v>
      </c>
    </row>
    <row r="58" spans="1:15" ht="15.75" x14ac:dyDescent="0.25">
      <c r="A58" s="63" t="s">
        <v>185</v>
      </c>
      <c r="B58" s="1078">
        <v>7</v>
      </c>
      <c r="C58" s="1318">
        <v>1</v>
      </c>
      <c r="D58" s="1080">
        <v>24</v>
      </c>
      <c r="E58" s="1081">
        <v>0.92307692307692313</v>
      </c>
      <c r="F58" s="1316">
        <v>0</v>
      </c>
      <c r="G58" s="1108" t="s">
        <v>808</v>
      </c>
      <c r="I58" s="63" t="s">
        <v>185</v>
      </c>
      <c r="J58" s="1078">
        <v>7</v>
      </c>
      <c r="K58" s="1106">
        <v>1</v>
      </c>
      <c r="L58" s="1080">
        <v>23</v>
      </c>
      <c r="M58" s="1081">
        <v>0.92</v>
      </c>
      <c r="N58" s="1080"/>
      <c r="O58" s="1107" t="s">
        <v>970</v>
      </c>
    </row>
    <row r="59" spans="1:15" ht="15.75" x14ac:dyDescent="0.25">
      <c r="A59" s="63" t="s">
        <v>186</v>
      </c>
      <c r="B59" s="1078">
        <v>12</v>
      </c>
      <c r="C59" s="1081">
        <v>0.52173913043478259</v>
      </c>
      <c r="D59" s="1080">
        <v>198</v>
      </c>
      <c r="E59" s="1081">
        <v>0.94285714285714295</v>
      </c>
      <c r="F59" s="1316">
        <v>6</v>
      </c>
      <c r="G59" s="1108">
        <v>0.21428571428571427</v>
      </c>
      <c r="I59" s="63" t="s">
        <v>186</v>
      </c>
      <c r="J59" s="1078">
        <v>12</v>
      </c>
      <c r="K59" s="1079">
        <v>0.54545454545454541</v>
      </c>
      <c r="L59" s="1080">
        <v>201</v>
      </c>
      <c r="M59" s="1081">
        <v>0.93488372093023253</v>
      </c>
      <c r="N59" s="1080">
        <v>7</v>
      </c>
      <c r="O59" s="1108">
        <v>0.23333333333333334</v>
      </c>
    </row>
    <row r="60" spans="1:15" ht="15.75" x14ac:dyDescent="0.25">
      <c r="A60" s="63" t="s">
        <v>187</v>
      </c>
      <c r="B60" s="1078">
        <v>2</v>
      </c>
      <c r="C60" s="1318">
        <v>1</v>
      </c>
      <c r="D60" s="1080">
        <v>67</v>
      </c>
      <c r="E60" s="1081">
        <v>1</v>
      </c>
      <c r="F60" s="1316">
        <v>0</v>
      </c>
      <c r="G60" s="1107">
        <v>0</v>
      </c>
      <c r="I60" s="63" t="s">
        <v>187</v>
      </c>
      <c r="J60" s="1078">
        <v>2</v>
      </c>
      <c r="K60" s="1106">
        <v>1</v>
      </c>
      <c r="L60" s="1080">
        <v>60</v>
      </c>
      <c r="M60" s="1081">
        <v>0.89552238805970152</v>
      </c>
      <c r="N60" s="1080"/>
      <c r="O60" s="1107">
        <v>0</v>
      </c>
    </row>
    <row r="61" spans="1:15" ht="15.75" x14ac:dyDescent="0.25">
      <c r="A61" s="63" t="s">
        <v>188</v>
      </c>
      <c r="B61" s="1078">
        <v>4</v>
      </c>
      <c r="C61" s="1318">
        <v>0.8</v>
      </c>
      <c r="D61" s="1080">
        <v>141</v>
      </c>
      <c r="E61" s="1081">
        <v>0.95918367346938771</v>
      </c>
      <c r="F61" s="1316">
        <v>16</v>
      </c>
      <c r="G61" s="1108">
        <v>0.88888888888888884</v>
      </c>
      <c r="I61" s="63" t="s">
        <v>188</v>
      </c>
      <c r="J61" s="1078">
        <v>5</v>
      </c>
      <c r="K61" s="1106">
        <v>0.83333333333333337</v>
      </c>
      <c r="L61" s="1080">
        <v>141</v>
      </c>
      <c r="M61" s="1081">
        <v>0.95918367346938771</v>
      </c>
      <c r="N61" s="1080">
        <v>17</v>
      </c>
      <c r="O61" s="1108">
        <v>0.94444444444444442</v>
      </c>
    </row>
    <row r="62" spans="1:15" ht="15.75" x14ac:dyDescent="0.25">
      <c r="A62" s="63" t="s">
        <v>189</v>
      </c>
      <c r="B62" s="1078">
        <v>26</v>
      </c>
      <c r="C62" s="1081">
        <v>0.76470588235294112</v>
      </c>
      <c r="D62" s="1080">
        <v>200</v>
      </c>
      <c r="E62" s="1081">
        <v>0.90497737556561086</v>
      </c>
      <c r="F62" s="1316">
        <v>2</v>
      </c>
      <c r="G62" s="1107">
        <v>1</v>
      </c>
      <c r="I62" s="63" t="s">
        <v>189</v>
      </c>
      <c r="J62" s="1078">
        <v>26</v>
      </c>
      <c r="K62" s="1079">
        <v>0.72222222222222221</v>
      </c>
      <c r="L62" s="1080">
        <v>200</v>
      </c>
      <c r="M62" s="1081">
        <v>0.88495575221238942</v>
      </c>
      <c r="N62" s="1080">
        <v>2</v>
      </c>
      <c r="O62" s="1107">
        <v>1</v>
      </c>
    </row>
    <row r="63" spans="1:15" ht="15.75" x14ac:dyDescent="0.25">
      <c r="A63" s="63" t="s">
        <v>190</v>
      </c>
      <c r="B63" s="1078">
        <v>2</v>
      </c>
      <c r="C63" s="1318">
        <v>0.66666666666666663</v>
      </c>
      <c r="D63" s="1080">
        <v>188</v>
      </c>
      <c r="E63" s="1081">
        <v>0.99470899470899465</v>
      </c>
      <c r="F63" s="1316">
        <v>16</v>
      </c>
      <c r="G63" s="1108">
        <v>1</v>
      </c>
      <c r="I63" s="63" t="s">
        <v>190</v>
      </c>
      <c r="J63" s="1078">
        <v>2</v>
      </c>
      <c r="K63" s="1106">
        <v>0.5</v>
      </c>
      <c r="L63" s="1080">
        <v>188</v>
      </c>
      <c r="M63" s="1081">
        <v>1</v>
      </c>
      <c r="N63" s="1080">
        <v>21</v>
      </c>
      <c r="O63" s="1108">
        <v>1</v>
      </c>
    </row>
    <row r="64" spans="1:15" ht="15.75" x14ac:dyDescent="0.25">
      <c r="A64" s="63" t="s">
        <v>191</v>
      </c>
      <c r="B64" s="1078">
        <v>8</v>
      </c>
      <c r="C64" s="1318">
        <v>1</v>
      </c>
      <c r="D64" s="1080">
        <v>16</v>
      </c>
      <c r="E64" s="1081">
        <v>0.72727272727272729</v>
      </c>
      <c r="F64" s="1316">
        <v>0</v>
      </c>
      <c r="G64" s="1107">
        <v>0</v>
      </c>
      <c r="I64" s="63" t="s">
        <v>191</v>
      </c>
      <c r="J64" s="1078">
        <v>8</v>
      </c>
      <c r="K64" s="1106">
        <v>0.88888888888888884</v>
      </c>
      <c r="L64" s="1080">
        <v>16</v>
      </c>
      <c r="M64" s="1081">
        <v>0.72727272727272729</v>
      </c>
      <c r="N64" s="1080"/>
      <c r="O64" s="1107">
        <v>0</v>
      </c>
    </row>
    <row r="65" spans="1:15" ht="15.75" x14ac:dyDescent="0.25">
      <c r="A65" s="63" t="s">
        <v>192</v>
      </c>
      <c r="B65" s="1078">
        <v>7</v>
      </c>
      <c r="C65" s="1318">
        <v>1</v>
      </c>
      <c r="D65" s="1080">
        <v>49</v>
      </c>
      <c r="E65" s="1081">
        <v>0.96078431372549022</v>
      </c>
      <c r="F65" s="1316">
        <v>1</v>
      </c>
      <c r="G65" s="1107">
        <v>0.16666666666666666</v>
      </c>
      <c r="I65" s="63" t="s">
        <v>192</v>
      </c>
      <c r="J65" s="1078">
        <v>7</v>
      </c>
      <c r="K65" s="1106">
        <v>0.875</v>
      </c>
      <c r="L65" s="1080">
        <v>48</v>
      </c>
      <c r="M65" s="1081">
        <v>1</v>
      </c>
      <c r="N65" s="1080">
        <v>1</v>
      </c>
      <c r="O65" s="1107">
        <v>0.16666666666666666</v>
      </c>
    </row>
    <row r="66" spans="1:15" ht="15.75" x14ac:dyDescent="0.25">
      <c r="A66" s="63" t="s">
        <v>193</v>
      </c>
      <c r="B66" s="1078">
        <v>0</v>
      </c>
      <c r="C66" s="1318">
        <v>0</v>
      </c>
      <c r="D66" s="1080">
        <v>52</v>
      </c>
      <c r="E66" s="1081">
        <v>0.98113207547169812</v>
      </c>
      <c r="F66" s="1316">
        <v>7</v>
      </c>
      <c r="G66" s="1108">
        <v>0.77777777777777779</v>
      </c>
      <c r="I66" s="63" t="s">
        <v>193</v>
      </c>
      <c r="J66" s="1078"/>
      <c r="K66" s="1106">
        <v>0</v>
      </c>
      <c r="L66" s="1080">
        <v>51</v>
      </c>
      <c r="M66" s="1081">
        <v>0.98076923076923073</v>
      </c>
      <c r="N66" s="1080">
        <v>10</v>
      </c>
      <c r="O66" s="1108">
        <v>0.83333333333333337</v>
      </c>
    </row>
    <row r="67" spans="1:15" ht="15.75" x14ac:dyDescent="0.25">
      <c r="A67" s="329" t="s">
        <v>194</v>
      </c>
      <c r="B67" s="1078">
        <v>0</v>
      </c>
      <c r="C67" s="1318">
        <v>0</v>
      </c>
      <c r="D67" s="1080">
        <v>23</v>
      </c>
      <c r="E67" s="1081">
        <v>1</v>
      </c>
      <c r="F67" s="1316">
        <v>2</v>
      </c>
      <c r="G67" s="1107">
        <v>1</v>
      </c>
      <c r="I67" s="329" t="s">
        <v>194</v>
      </c>
      <c r="J67" s="1078"/>
      <c r="K67" s="1106">
        <v>0</v>
      </c>
      <c r="L67" s="1080">
        <v>23</v>
      </c>
      <c r="M67" s="1081">
        <v>1</v>
      </c>
      <c r="N67" s="1080">
        <v>2</v>
      </c>
      <c r="O67" s="1107">
        <v>1</v>
      </c>
    </row>
    <row r="68" spans="1:15" ht="15.75" x14ac:dyDescent="0.25">
      <c r="A68" s="63" t="s">
        <v>195</v>
      </c>
      <c r="B68" s="1078">
        <v>3</v>
      </c>
      <c r="C68" s="1318">
        <v>1</v>
      </c>
      <c r="D68" s="1080">
        <v>59</v>
      </c>
      <c r="E68" s="1081">
        <v>0.98333333333333328</v>
      </c>
      <c r="F68" s="1316">
        <v>1</v>
      </c>
      <c r="G68" s="1107">
        <v>0.5</v>
      </c>
      <c r="I68" s="63" t="s">
        <v>195</v>
      </c>
      <c r="J68" s="1078">
        <v>3</v>
      </c>
      <c r="K68" s="1106">
        <v>1</v>
      </c>
      <c r="L68" s="1080">
        <v>60</v>
      </c>
      <c r="M68" s="1081">
        <v>0.98360655737704916</v>
      </c>
      <c r="N68" s="1080">
        <v>1</v>
      </c>
      <c r="O68" s="1107">
        <v>0.5</v>
      </c>
    </row>
    <row r="69" spans="1:15" ht="15.75" x14ac:dyDescent="0.25">
      <c r="A69" s="63" t="s">
        <v>196</v>
      </c>
      <c r="B69" s="1078">
        <v>13</v>
      </c>
      <c r="C69" s="1081">
        <v>0.9285714285714286</v>
      </c>
      <c r="D69" s="1080">
        <v>119</v>
      </c>
      <c r="E69" s="1081">
        <v>0.95967741935483875</v>
      </c>
      <c r="F69" s="1316">
        <v>0</v>
      </c>
      <c r="G69" s="1107">
        <v>0</v>
      </c>
      <c r="I69" s="63" t="s">
        <v>196</v>
      </c>
      <c r="J69" s="1078">
        <v>12</v>
      </c>
      <c r="K69" s="1079">
        <v>0.92307692307692313</v>
      </c>
      <c r="L69" s="1080">
        <v>119</v>
      </c>
      <c r="M69" s="1081">
        <v>0.95967741935483875</v>
      </c>
      <c r="N69" s="1080"/>
      <c r="O69" s="1107">
        <v>0</v>
      </c>
    </row>
    <row r="70" spans="1:15" ht="15.75" x14ac:dyDescent="0.25">
      <c r="A70" s="63" t="s">
        <v>197</v>
      </c>
      <c r="B70" s="1078">
        <v>0</v>
      </c>
      <c r="C70" s="1081" t="s">
        <v>808</v>
      </c>
      <c r="D70" s="1080">
        <v>21</v>
      </c>
      <c r="E70" s="1081">
        <v>1</v>
      </c>
      <c r="F70" s="1316">
        <v>0</v>
      </c>
      <c r="G70" s="1108" t="s">
        <v>808</v>
      </c>
      <c r="I70" s="63" t="s">
        <v>197</v>
      </c>
      <c r="J70" s="1078"/>
      <c r="K70" s="1079" t="s">
        <v>969</v>
      </c>
      <c r="L70" s="1080">
        <v>21</v>
      </c>
      <c r="M70" s="1081">
        <v>1</v>
      </c>
      <c r="N70" s="1080"/>
      <c r="O70" s="1108" t="s">
        <v>970</v>
      </c>
    </row>
    <row r="71" spans="1:15" ht="15.75" x14ac:dyDescent="0.25">
      <c r="A71" s="63" t="s">
        <v>198</v>
      </c>
      <c r="B71" s="1078">
        <v>2</v>
      </c>
      <c r="C71" s="1318">
        <v>1</v>
      </c>
      <c r="D71" s="1080">
        <v>80</v>
      </c>
      <c r="E71" s="1081">
        <v>0.93023255813953487</v>
      </c>
      <c r="F71" s="1316">
        <v>3</v>
      </c>
      <c r="G71" s="1107">
        <v>0.42857142857142855</v>
      </c>
      <c r="I71" s="63" t="s">
        <v>198</v>
      </c>
      <c r="J71" s="1078">
        <v>2</v>
      </c>
      <c r="K71" s="1106">
        <v>1</v>
      </c>
      <c r="L71" s="1080">
        <v>81</v>
      </c>
      <c r="M71" s="1081">
        <v>0.94186046511627908</v>
      </c>
      <c r="N71" s="1080">
        <v>4</v>
      </c>
      <c r="O71" s="1107">
        <v>0.4</v>
      </c>
    </row>
    <row r="72" spans="1:15" ht="15.75" x14ac:dyDescent="0.25">
      <c r="A72" s="63" t="s">
        <v>199</v>
      </c>
      <c r="B72" s="1078">
        <v>7</v>
      </c>
      <c r="C72" s="1318">
        <v>0.875</v>
      </c>
      <c r="D72" s="1080">
        <v>60</v>
      </c>
      <c r="E72" s="1081">
        <v>0.89552238805970152</v>
      </c>
      <c r="F72" s="1316">
        <v>0</v>
      </c>
      <c r="G72" s="1108" t="s">
        <v>808</v>
      </c>
      <c r="I72" s="63" t="s">
        <v>199</v>
      </c>
      <c r="J72" s="1078">
        <v>7</v>
      </c>
      <c r="K72" s="1106">
        <v>0.875</v>
      </c>
      <c r="L72" s="1080">
        <v>62</v>
      </c>
      <c r="M72" s="1081">
        <v>0.91176470588235292</v>
      </c>
      <c r="N72" s="1080"/>
      <c r="O72" s="1108" t="s">
        <v>970</v>
      </c>
    </row>
    <row r="73" spans="1:15" ht="15.75" x14ac:dyDescent="0.25">
      <c r="A73" s="63" t="s">
        <v>200</v>
      </c>
      <c r="B73" s="1078">
        <v>0</v>
      </c>
      <c r="C73" s="1081" t="s">
        <v>808</v>
      </c>
      <c r="D73" s="1080">
        <v>67</v>
      </c>
      <c r="E73" s="1081">
        <v>0.97101449275362317</v>
      </c>
      <c r="F73" s="1316">
        <v>7</v>
      </c>
      <c r="G73" s="1107">
        <v>0.875</v>
      </c>
      <c r="I73" s="63" t="s">
        <v>200</v>
      </c>
      <c r="J73" s="1078"/>
      <c r="K73" s="1079" t="s">
        <v>969</v>
      </c>
      <c r="L73" s="1080">
        <v>67</v>
      </c>
      <c r="M73" s="1081">
        <v>0.98529411764705888</v>
      </c>
      <c r="N73" s="1080">
        <v>8</v>
      </c>
      <c r="O73" s="1107">
        <v>0.88888888888888884</v>
      </c>
    </row>
    <row r="74" spans="1:15" ht="15.75" x14ac:dyDescent="0.25">
      <c r="A74" s="63" t="s">
        <v>201</v>
      </c>
      <c r="B74" s="1078">
        <v>0</v>
      </c>
      <c r="C74" s="1081" t="s">
        <v>808</v>
      </c>
      <c r="D74" s="1080">
        <v>28</v>
      </c>
      <c r="E74" s="1081">
        <v>0.96551724137931039</v>
      </c>
      <c r="F74" s="1316">
        <v>0</v>
      </c>
      <c r="G74" s="1108" t="s">
        <v>808</v>
      </c>
      <c r="I74" s="63" t="s">
        <v>201</v>
      </c>
      <c r="J74" s="1078"/>
      <c r="K74" s="1079" t="s">
        <v>969</v>
      </c>
      <c r="L74" s="1080">
        <v>24</v>
      </c>
      <c r="M74" s="1081">
        <v>0.88888888888888884</v>
      </c>
      <c r="N74" s="1080">
        <v>2</v>
      </c>
      <c r="O74" s="1107">
        <v>1</v>
      </c>
    </row>
    <row r="75" spans="1:15" ht="15.75" x14ac:dyDescent="0.25">
      <c r="A75" s="63" t="s">
        <v>202</v>
      </c>
      <c r="B75" s="1078">
        <v>1</v>
      </c>
      <c r="C75" s="1106">
        <v>1</v>
      </c>
      <c r="D75" s="1080">
        <v>47</v>
      </c>
      <c r="E75" s="1081">
        <v>0.92156862745098034</v>
      </c>
      <c r="F75" s="1316">
        <v>0</v>
      </c>
      <c r="G75" s="1107">
        <v>0</v>
      </c>
      <c r="I75" s="63" t="s">
        <v>202</v>
      </c>
      <c r="J75" s="1078">
        <v>1</v>
      </c>
      <c r="K75" s="1106">
        <v>1</v>
      </c>
      <c r="L75" s="1080">
        <v>48</v>
      </c>
      <c r="M75" s="1081">
        <v>0.94117647058823528</v>
      </c>
      <c r="N75" s="1080"/>
      <c r="O75" s="1107">
        <v>0</v>
      </c>
    </row>
    <row r="76" spans="1:15" ht="15.75" x14ac:dyDescent="0.25">
      <c r="A76" s="63" t="s">
        <v>203</v>
      </c>
      <c r="B76" s="1078">
        <v>5</v>
      </c>
      <c r="C76" s="1106">
        <v>1</v>
      </c>
      <c r="D76" s="1080">
        <v>124</v>
      </c>
      <c r="E76" s="1081">
        <v>0.97637795275590555</v>
      </c>
      <c r="F76" s="1316">
        <v>1</v>
      </c>
      <c r="G76" s="1107">
        <v>0.5</v>
      </c>
      <c r="I76" s="63" t="s">
        <v>203</v>
      </c>
      <c r="J76" s="1078">
        <v>5</v>
      </c>
      <c r="K76" s="1106">
        <v>0.83333333333333337</v>
      </c>
      <c r="L76" s="1080">
        <v>121</v>
      </c>
      <c r="M76" s="1081">
        <v>0.97580645161290325</v>
      </c>
      <c r="N76" s="1080">
        <v>1</v>
      </c>
      <c r="O76" s="1107">
        <v>0.5</v>
      </c>
    </row>
    <row r="77" spans="1:15" ht="15.75" x14ac:dyDescent="0.25">
      <c r="A77" s="63" t="s">
        <v>204</v>
      </c>
      <c r="B77" s="1078">
        <v>0</v>
      </c>
      <c r="C77" s="1106">
        <v>0</v>
      </c>
      <c r="D77" s="1080">
        <v>44</v>
      </c>
      <c r="E77" s="1081">
        <v>0.95652173913043481</v>
      </c>
      <c r="F77" s="1316">
        <v>2</v>
      </c>
      <c r="G77" s="1107">
        <v>0.33333333333333331</v>
      </c>
      <c r="I77" s="63" t="s">
        <v>204</v>
      </c>
      <c r="J77" s="1078"/>
      <c r="K77" s="1106">
        <v>0</v>
      </c>
      <c r="L77" s="1080">
        <v>46</v>
      </c>
      <c r="M77" s="1081">
        <v>1</v>
      </c>
      <c r="N77" s="1080">
        <v>5</v>
      </c>
      <c r="O77" s="1107">
        <v>0.7142857142857143</v>
      </c>
    </row>
    <row r="78" spans="1:15" ht="15.75" x14ac:dyDescent="0.25">
      <c r="A78" s="63" t="s">
        <v>205</v>
      </c>
      <c r="B78" s="1078">
        <v>3</v>
      </c>
      <c r="C78" s="1106">
        <v>0.75</v>
      </c>
      <c r="D78" s="1080">
        <v>29</v>
      </c>
      <c r="E78" s="1081">
        <v>1</v>
      </c>
      <c r="F78" s="1316">
        <v>0</v>
      </c>
      <c r="G78" s="1108" t="s">
        <v>808</v>
      </c>
      <c r="I78" s="63" t="s">
        <v>205</v>
      </c>
      <c r="J78" s="1078">
        <v>3</v>
      </c>
      <c r="K78" s="1106">
        <v>0.6</v>
      </c>
      <c r="L78" s="1080">
        <v>29</v>
      </c>
      <c r="M78" s="1081">
        <v>1</v>
      </c>
      <c r="N78" s="1080"/>
      <c r="O78" s="1108" t="s">
        <v>970</v>
      </c>
    </row>
    <row r="79" spans="1:15" ht="15.75" x14ac:dyDescent="0.25">
      <c r="A79" s="63" t="s">
        <v>206</v>
      </c>
      <c r="B79" s="1078">
        <v>1</v>
      </c>
      <c r="C79" s="1106">
        <v>0.33333333333333331</v>
      </c>
      <c r="D79" s="1080">
        <v>69</v>
      </c>
      <c r="E79" s="1081">
        <v>0.7931034482758621</v>
      </c>
      <c r="F79" s="1316">
        <v>15</v>
      </c>
      <c r="G79" s="1108">
        <v>0.9375</v>
      </c>
      <c r="I79" s="63" t="s">
        <v>206</v>
      </c>
      <c r="J79" s="1078">
        <v>2</v>
      </c>
      <c r="K79" s="1106">
        <v>0.66666666666666663</v>
      </c>
      <c r="L79" s="1080">
        <v>68</v>
      </c>
      <c r="M79" s="1081">
        <v>0.8</v>
      </c>
      <c r="N79" s="1080">
        <v>15</v>
      </c>
      <c r="O79" s="1108">
        <v>0.88235294117647056</v>
      </c>
    </row>
    <row r="80" spans="1:15" ht="16.5" thickBot="1" x14ac:dyDescent="0.3">
      <c r="A80" s="1110" t="s">
        <v>120</v>
      </c>
      <c r="B80" s="1100">
        <v>114</v>
      </c>
      <c r="C80" s="1101">
        <v>0.75496688741721851</v>
      </c>
      <c r="D80" s="1102">
        <v>2330</v>
      </c>
      <c r="E80" s="1101">
        <v>0.94141414141414137</v>
      </c>
      <c r="F80" s="1317">
        <v>164</v>
      </c>
      <c r="G80" s="1111">
        <v>0.74885844748858443</v>
      </c>
      <c r="I80" s="1110" t="s">
        <v>120</v>
      </c>
      <c r="J80" s="1100">
        <v>116</v>
      </c>
      <c r="K80" s="1101">
        <v>0.72049689440993792</v>
      </c>
      <c r="L80" s="1102">
        <v>2318</v>
      </c>
      <c r="M80" s="1101">
        <v>0.93922204213938409</v>
      </c>
      <c r="N80" s="1102">
        <v>187</v>
      </c>
      <c r="O80" s="1111">
        <v>0.75403225806451613</v>
      </c>
    </row>
    <row r="81" spans="1:14" ht="15.75" x14ac:dyDescent="0.25">
      <c r="A81" s="90" t="s">
        <v>69</v>
      </c>
    </row>
    <row r="83" spans="1:14" x14ac:dyDescent="0.25">
      <c r="A83" t="s">
        <v>147</v>
      </c>
    </row>
    <row r="84" spans="1:14" x14ac:dyDescent="0.25">
      <c r="A84" s="94" t="s">
        <v>968</v>
      </c>
    </row>
    <row r="85" spans="1:14" x14ac:dyDescent="0.25">
      <c r="A85" t="s">
        <v>12</v>
      </c>
    </row>
    <row r="86" spans="1:14" ht="15.75" x14ac:dyDescent="0.25">
      <c r="A86" s="1516" t="s">
        <v>967</v>
      </c>
      <c r="B86" s="1516"/>
      <c r="C86" s="1516"/>
      <c r="D86" s="1516"/>
      <c r="E86" s="1516"/>
      <c r="F86" s="1516"/>
      <c r="G86" s="1516"/>
      <c r="H86" s="1516"/>
      <c r="I86" s="1516"/>
      <c r="J86" s="1516"/>
      <c r="K86" s="1516"/>
      <c r="L86" s="1516"/>
      <c r="M86" s="1516"/>
      <c r="N86" s="1516"/>
    </row>
  </sheetData>
  <mergeCells count="21">
    <mergeCell ref="A86:N86"/>
    <mergeCell ref="P3:Q3"/>
    <mergeCell ref="R3:S3"/>
    <mergeCell ref="T3:U3"/>
    <mergeCell ref="V3:W3"/>
    <mergeCell ref="A42:L42"/>
    <mergeCell ref="A38:N38"/>
    <mergeCell ref="N3:O3"/>
    <mergeCell ref="J44:K44"/>
    <mergeCell ref="L44:M44"/>
    <mergeCell ref="N44:O44"/>
    <mergeCell ref="B44:C44"/>
    <mergeCell ref="D44:E44"/>
    <mergeCell ref="F44:G44"/>
    <mergeCell ref="A1:L1"/>
    <mergeCell ref="B3:C3"/>
    <mergeCell ref="D3:E3"/>
    <mergeCell ref="F3:G3"/>
    <mergeCell ref="H3:I3"/>
    <mergeCell ref="J3:K3"/>
    <mergeCell ref="L3:M3"/>
  </mergeCells>
  <pageMargins left="0.25" right="0.25" top="0.75" bottom="0.75" header="0.3" footer="0.3"/>
  <pageSetup paperSize="9" scale="60" fitToWidth="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3"/>
  <sheetViews>
    <sheetView zoomScale="85" zoomScaleNormal="85" workbookViewId="0">
      <selection activeCell="A2" sqref="A2"/>
    </sheetView>
  </sheetViews>
  <sheetFormatPr defaultRowHeight="15" x14ac:dyDescent="0.25"/>
  <cols>
    <col min="1" max="1" width="51.28515625" customWidth="1"/>
    <col min="2" max="2" width="11.5703125" customWidth="1"/>
    <col min="3" max="20" width="12.5703125" customWidth="1"/>
  </cols>
  <sheetData>
    <row r="1" spans="1:21" ht="15.75" x14ac:dyDescent="0.25">
      <c r="A1" s="1419" t="s">
        <v>15</v>
      </c>
      <c r="B1" s="1419"/>
      <c r="C1" s="1419"/>
      <c r="D1" s="1419"/>
      <c r="E1" s="1419"/>
      <c r="F1" s="1419"/>
      <c r="G1" s="1419"/>
      <c r="H1" s="1419"/>
      <c r="I1" s="1419"/>
      <c r="J1" s="1419"/>
      <c r="K1" s="1419"/>
      <c r="L1" s="1419"/>
      <c r="M1" s="1419"/>
      <c r="N1" s="1419"/>
      <c r="O1" s="1419"/>
      <c r="P1" s="1419"/>
      <c r="Q1" s="1419"/>
      <c r="R1" s="1419"/>
    </row>
    <row r="2" spans="1:21" x14ac:dyDescent="0.25">
      <c r="A2" s="48"/>
    </row>
    <row r="3" spans="1:21" ht="15.75" x14ac:dyDescent="0.25">
      <c r="A3" s="49"/>
      <c r="B3" s="1420" t="s">
        <v>16</v>
      </c>
      <c r="C3" s="1421"/>
      <c r="D3" s="1421"/>
      <c r="E3" s="1421"/>
      <c r="F3" s="1421"/>
      <c r="G3" s="1421"/>
      <c r="H3" s="1421"/>
      <c r="I3" s="1421"/>
      <c r="J3" s="1421"/>
      <c r="K3" s="1421"/>
      <c r="L3" s="1421"/>
      <c r="M3" s="1421"/>
      <c r="N3" s="1421"/>
      <c r="O3" s="1421"/>
      <c r="P3" s="1421"/>
      <c r="Q3" s="1421"/>
      <c r="R3" s="1421"/>
      <c r="S3" s="1422"/>
      <c r="T3" s="1422"/>
    </row>
    <row r="4" spans="1:21" ht="15.75" x14ac:dyDescent="0.25">
      <c r="A4" s="49"/>
      <c r="B4" s="1423" t="s">
        <v>17</v>
      </c>
      <c r="C4" s="1425" t="s">
        <v>18</v>
      </c>
      <c r="D4" s="1417"/>
      <c r="E4" s="1416" t="s">
        <v>19</v>
      </c>
      <c r="F4" s="1417"/>
      <c r="G4" s="1416" t="s">
        <v>20</v>
      </c>
      <c r="H4" s="1426"/>
      <c r="I4" s="1416" t="s">
        <v>21</v>
      </c>
      <c r="J4" s="1417"/>
      <c r="K4" s="1416" t="s">
        <v>22</v>
      </c>
      <c r="L4" s="1417"/>
      <c r="M4" s="1416" t="s">
        <v>23</v>
      </c>
      <c r="N4" s="1417"/>
      <c r="O4" s="1425" t="s">
        <v>24</v>
      </c>
      <c r="P4" s="1417"/>
      <c r="Q4" s="1416" t="s">
        <v>25</v>
      </c>
      <c r="R4" s="1417"/>
      <c r="S4" s="1416" t="s">
        <v>26</v>
      </c>
      <c r="T4" s="1417"/>
    </row>
    <row r="5" spans="1:21" ht="31.5" x14ac:dyDescent="0.25">
      <c r="A5" s="49"/>
      <c r="B5" s="1424"/>
      <c r="C5" s="50" t="s">
        <v>27</v>
      </c>
      <c r="D5" s="51" t="s">
        <v>28</v>
      </c>
      <c r="E5" s="52" t="s">
        <v>27</v>
      </c>
      <c r="F5" s="51" t="s">
        <v>28</v>
      </c>
      <c r="G5" s="52" t="s">
        <v>27</v>
      </c>
      <c r="H5" s="51" t="s">
        <v>28</v>
      </c>
      <c r="I5" s="52" t="s">
        <v>27</v>
      </c>
      <c r="J5" s="51" t="s">
        <v>28</v>
      </c>
      <c r="K5" s="52" t="s">
        <v>27</v>
      </c>
      <c r="L5" s="51" t="s">
        <v>28</v>
      </c>
      <c r="M5" s="52" t="s">
        <v>27</v>
      </c>
      <c r="N5" s="51" t="s">
        <v>28</v>
      </c>
      <c r="O5" s="53" t="s">
        <v>27</v>
      </c>
      <c r="P5" s="51" t="s">
        <v>28</v>
      </c>
      <c r="Q5" s="52" t="s">
        <v>27</v>
      </c>
      <c r="R5" s="51" t="s">
        <v>28</v>
      </c>
      <c r="S5" s="52" t="s">
        <v>27</v>
      </c>
      <c r="T5" s="51" t="s">
        <v>28</v>
      </c>
    </row>
    <row r="6" spans="1:21" ht="15.75" x14ac:dyDescent="0.25">
      <c r="A6" s="54"/>
      <c r="B6" s="55"/>
      <c r="C6" s="56"/>
      <c r="D6" s="57"/>
      <c r="E6" s="54"/>
      <c r="F6" s="57"/>
      <c r="G6" s="56"/>
      <c r="H6" s="56"/>
      <c r="I6" s="54"/>
      <c r="J6" s="57"/>
      <c r="K6" s="56"/>
      <c r="L6" s="56"/>
      <c r="M6" s="54"/>
      <c r="N6" s="57"/>
      <c r="O6" s="56"/>
      <c r="P6" s="57"/>
      <c r="Q6" s="54"/>
      <c r="R6" s="57"/>
      <c r="S6" s="54"/>
      <c r="T6" s="57"/>
    </row>
    <row r="7" spans="1:21" ht="15.75" x14ac:dyDescent="0.25">
      <c r="A7" s="58" t="s">
        <v>29</v>
      </c>
      <c r="B7" s="59"/>
      <c r="C7" s="60"/>
      <c r="D7" s="61"/>
      <c r="E7" s="62"/>
      <c r="F7" s="61"/>
      <c r="G7" s="60"/>
      <c r="H7" s="60"/>
      <c r="I7" s="62"/>
      <c r="J7" s="61"/>
      <c r="K7" s="60"/>
      <c r="L7" s="60"/>
      <c r="M7" s="62"/>
      <c r="N7" s="61"/>
      <c r="O7" s="60"/>
      <c r="P7" s="61"/>
      <c r="Q7" s="62"/>
      <c r="R7" s="61"/>
      <c r="S7" s="62"/>
      <c r="T7" s="61"/>
    </row>
    <row r="8" spans="1:21" ht="15.75" x14ac:dyDescent="0.25">
      <c r="A8" s="63" t="s">
        <v>30</v>
      </c>
      <c r="B8" s="64">
        <v>33660</v>
      </c>
      <c r="C8" s="1299">
        <v>770</v>
      </c>
      <c r="D8" s="1300">
        <v>1.3779811225592622</v>
      </c>
      <c r="E8" s="218">
        <v>3770</v>
      </c>
      <c r="F8" s="1300">
        <v>6.6661953909232299</v>
      </c>
      <c r="G8" s="218">
        <v>4640</v>
      </c>
      <c r="H8" s="1301">
        <v>8.1238520073471534</v>
      </c>
      <c r="I8" s="218">
        <v>4050</v>
      </c>
      <c r="J8" s="1300">
        <v>6.958373402939964</v>
      </c>
      <c r="K8" s="218">
        <v>3960</v>
      </c>
      <c r="L8" s="1301">
        <v>6.6302874073082139</v>
      </c>
      <c r="M8" s="218">
        <v>3180</v>
      </c>
      <c r="N8" s="1300">
        <v>5.1527676472971882</v>
      </c>
      <c r="O8" s="1299">
        <v>2980</v>
      </c>
      <c r="P8" s="1300">
        <v>5.0611384160133337</v>
      </c>
      <c r="Q8" s="218">
        <v>9850</v>
      </c>
      <c r="R8" s="1300">
        <v>3.3832288024400463</v>
      </c>
      <c r="S8" s="218">
        <v>460</v>
      </c>
      <c r="T8" s="66">
        <v>0.21240226500983686</v>
      </c>
      <c r="U8" s="68"/>
    </row>
    <row r="9" spans="1:21" ht="15.75" x14ac:dyDescent="0.25">
      <c r="A9" s="63" t="s">
        <v>31</v>
      </c>
      <c r="B9" s="64">
        <v>11860</v>
      </c>
      <c r="C9" s="1299">
        <v>260</v>
      </c>
      <c r="D9" s="1300">
        <v>0.46473088839253551</v>
      </c>
      <c r="E9" s="218">
        <v>960</v>
      </c>
      <c r="F9" s="1300">
        <v>1.687756256185494</v>
      </c>
      <c r="G9" s="218">
        <v>2410</v>
      </c>
      <c r="H9" s="1301">
        <v>4.221114318201697</v>
      </c>
      <c r="I9" s="218">
        <v>3300</v>
      </c>
      <c r="J9" s="1300">
        <v>5.6687044923753263</v>
      </c>
      <c r="K9" s="218">
        <v>2930</v>
      </c>
      <c r="L9" s="1301">
        <v>4.9112000133911389</v>
      </c>
      <c r="M9" s="218">
        <v>290</v>
      </c>
      <c r="N9" s="1300">
        <v>0.47167517627036226</v>
      </c>
      <c r="O9" s="1299">
        <v>220</v>
      </c>
      <c r="P9" s="1300">
        <v>0.36564004013537188</v>
      </c>
      <c r="Q9" s="218">
        <v>1010</v>
      </c>
      <c r="R9" s="1300">
        <v>0.34519238035048189</v>
      </c>
      <c r="S9" s="218">
        <v>490</v>
      </c>
      <c r="T9" s="66">
        <v>0.22346008357867869</v>
      </c>
      <c r="U9" s="68"/>
    </row>
    <row r="10" spans="1:21" ht="15.75" x14ac:dyDescent="0.25">
      <c r="A10" s="63" t="s">
        <v>32</v>
      </c>
      <c r="B10" s="64">
        <v>46410</v>
      </c>
      <c r="C10" s="1299">
        <v>750</v>
      </c>
      <c r="D10" s="1300">
        <v>1.3545644498883205</v>
      </c>
      <c r="E10" s="218">
        <v>1120</v>
      </c>
      <c r="F10" s="1300">
        <v>1.9775908383995475</v>
      </c>
      <c r="G10" s="218">
        <v>1580</v>
      </c>
      <c r="H10" s="1301">
        <v>2.756931688970524</v>
      </c>
      <c r="I10" s="218">
        <v>11760</v>
      </c>
      <c r="J10" s="1300">
        <v>20.193364473141916</v>
      </c>
      <c r="K10" s="218">
        <v>9210</v>
      </c>
      <c r="L10" s="1301">
        <v>15.414874206993524</v>
      </c>
      <c r="M10" s="218">
        <v>6770</v>
      </c>
      <c r="N10" s="1300">
        <v>10.976578328875922</v>
      </c>
      <c r="O10" s="1299">
        <v>5530</v>
      </c>
      <c r="P10" s="1300">
        <v>9.4063026139011239</v>
      </c>
      <c r="Q10" s="218">
        <v>9540</v>
      </c>
      <c r="R10" s="1300">
        <v>3.2750341757630292</v>
      </c>
      <c r="S10" s="218">
        <v>150</v>
      </c>
      <c r="T10" s="66">
        <v>7.0493593376366681E-2</v>
      </c>
      <c r="U10" s="68"/>
    </row>
    <row r="11" spans="1:21" ht="15.75" x14ac:dyDescent="0.25">
      <c r="A11" s="63" t="s">
        <v>33</v>
      </c>
      <c r="B11" s="64">
        <v>3800</v>
      </c>
      <c r="C11" s="1299">
        <v>0</v>
      </c>
      <c r="D11" s="1301">
        <v>5.4038475394480867E-3</v>
      </c>
      <c r="E11" s="218">
        <v>0</v>
      </c>
      <c r="F11" s="1301">
        <v>1.7672840378905698E-3</v>
      </c>
      <c r="G11" s="218">
        <v>0</v>
      </c>
      <c r="H11" s="1301">
        <v>6.9972885506866091E-3</v>
      </c>
      <c r="I11" s="218">
        <v>110</v>
      </c>
      <c r="J11" s="1301">
        <v>0.18546503640609974</v>
      </c>
      <c r="K11" s="218">
        <v>100</v>
      </c>
      <c r="L11" s="1301">
        <v>0.1623675532716225</v>
      </c>
      <c r="M11" s="218">
        <v>240</v>
      </c>
      <c r="N11" s="1300">
        <v>0.38090607018396955</v>
      </c>
      <c r="O11" s="1299">
        <v>360</v>
      </c>
      <c r="P11" s="1301">
        <v>0.61393513715753134</v>
      </c>
      <c r="Q11" s="218">
        <v>2150</v>
      </c>
      <c r="R11" s="1301">
        <v>0.73709736142500915</v>
      </c>
      <c r="S11" s="218">
        <v>840</v>
      </c>
      <c r="T11" s="66">
        <v>0.38840587723056935</v>
      </c>
      <c r="U11" s="68"/>
    </row>
    <row r="12" spans="1:21" ht="15.75" x14ac:dyDescent="0.25">
      <c r="A12" s="63" t="s">
        <v>34</v>
      </c>
      <c r="B12" s="64">
        <v>145810</v>
      </c>
      <c r="C12" s="1299">
        <v>2010</v>
      </c>
      <c r="D12" s="1301">
        <v>3.6115714388644715</v>
      </c>
      <c r="E12" s="218">
        <v>13330</v>
      </c>
      <c r="F12" s="1301">
        <v>23.554361657005511</v>
      </c>
      <c r="G12" s="218">
        <v>21170</v>
      </c>
      <c r="H12" s="1301">
        <v>37.034898976646552</v>
      </c>
      <c r="I12" s="218">
        <v>46390</v>
      </c>
      <c r="J12" s="1301">
        <v>79.66753674955352</v>
      </c>
      <c r="K12" s="218">
        <v>52840</v>
      </c>
      <c r="L12" s="1301">
        <v>88.440099763981181</v>
      </c>
      <c r="M12" s="218">
        <v>3190</v>
      </c>
      <c r="N12" s="1300">
        <v>5.1754599238187859</v>
      </c>
      <c r="O12" s="1299">
        <v>1590</v>
      </c>
      <c r="P12" s="1301">
        <v>2.7108382510501525</v>
      </c>
      <c r="Q12" s="218">
        <v>4730</v>
      </c>
      <c r="R12" s="1301">
        <v>1.6242933001765461</v>
      </c>
      <c r="S12" s="218">
        <v>560</v>
      </c>
      <c r="T12" s="66">
        <v>0.25893725148704622</v>
      </c>
      <c r="U12" s="68">
        <f>SUM(C12,E12,G12,I12,K12,M12,O12,Q12,S12)</f>
        <v>145810</v>
      </c>
    </row>
    <row r="13" spans="1:21" ht="31.5" x14ac:dyDescent="0.25">
      <c r="A13" s="70" t="s">
        <v>35</v>
      </c>
      <c r="B13" s="64">
        <v>36520</v>
      </c>
      <c r="C13" s="1299">
        <v>570</v>
      </c>
      <c r="D13" s="1301">
        <v>1.0339361625477339</v>
      </c>
      <c r="E13" s="218">
        <v>3440</v>
      </c>
      <c r="F13" s="1301">
        <v>6.0776898063056697</v>
      </c>
      <c r="G13" s="218">
        <v>5750</v>
      </c>
      <c r="H13" s="1301">
        <v>10.056852969474328</v>
      </c>
      <c r="I13" s="218">
        <v>9120</v>
      </c>
      <c r="J13" s="1301">
        <v>15.664926500892982</v>
      </c>
      <c r="K13" s="218">
        <v>9320</v>
      </c>
      <c r="L13" s="1301">
        <v>15.600676252489915</v>
      </c>
      <c r="M13" s="218">
        <v>1900</v>
      </c>
      <c r="N13" s="1300">
        <v>3.0796660993597538</v>
      </c>
      <c r="O13" s="1299">
        <v>1550</v>
      </c>
      <c r="P13" s="1301">
        <v>2.6309076376252105</v>
      </c>
      <c r="Q13" s="218">
        <v>4610</v>
      </c>
      <c r="R13" s="1301">
        <v>1.5823893495270347</v>
      </c>
      <c r="S13" s="218">
        <v>260</v>
      </c>
      <c r="T13" s="66">
        <v>0.11841080717468128</v>
      </c>
      <c r="U13" s="68">
        <f t="shared" ref="U13:U14" si="0">SUM(C13,E13,G13,I13,K13,M13,O13,Q13,S13)</f>
        <v>36520</v>
      </c>
    </row>
    <row r="14" spans="1:21" s="93" customFormat="1" ht="15.75" x14ac:dyDescent="0.25">
      <c r="A14" s="70" t="s">
        <v>36</v>
      </c>
      <c r="B14" s="64">
        <v>109290</v>
      </c>
      <c r="C14" s="1299">
        <v>1430</v>
      </c>
      <c r="D14" s="1300">
        <v>2.5776352763167374</v>
      </c>
      <c r="E14" s="218">
        <v>9890</v>
      </c>
      <c r="F14" s="1300">
        <v>17.476671850699844</v>
      </c>
      <c r="G14" s="218">
        <v>15420</v>
      </c>
      <c r="H14" s="1301">
        <v>26.978046007172217</v>
      </c>
      <c r="I14" s="218">
        <v>37270</v>
      </c>
      <c r="J14" s="1300">
        <v>64.002610248660531</v>
      </c>
      <c r="K14" s="218">
        <v>43520</v>
      </c>
      <c r="L14" s="1301">
        <v>72.839423511491276</v>
      </c>
      <c r="M14" s="218">
        <v>1290</v>
      </c>
      <c r="N14" s="1300">
        <v>2.0957938244590322</v>
      </c>
      <c r="O14" s="1299">
        <v>50</v>
      </c>
      <c r="P14" s="1300">
        <v>7.9930613424941746E-2</v>
      </c>
      <c r="Q14" s="218">
        <v>120</v>
      </c>
      <c r="R14" s="1300">
        <v>4.1903950649511239E-2</v>
      </c>
      <c r="S14" s="218">
        <v>310</v>
      </c>
      <c r="T14" s="66">
        <v>0.14052644431236494</v>
      </c>
      <c r="U14" s="68">
        <f t="shared" si="0"/>
        <v>109300</v>
      </c>
    </row>
    <row r="15" spans="1:21" ht="15.75" x14ac:dyDescent="0.25">
      <c r="A15" s="63" t="s">
        <v>37</v>
      </c>
      <c r="B15" s="64">
        <v>52550</v>
      </c>
      <c r="C15" s="1299">
        <v>10</v>
      </c>
      <c r="D15" s="1301">
        <v>1.9814107644642986E-2</v>
      </c>
      <c r="E15" s="218">
        <v>40</v>
      </c>
      <c r="F15" s="1301">
        <v>6.8924077477732215E-2</v>
      </c>
      <c r="G15" s="218">
        <v>40</v>
      </c>
      <c r="H15" s="1301">
        <v>6.2975596956179491E-2</v>
      </c>
      <c r="I15" s="218">
        <v>160</v>
      </c>
      <c r="J15" s="1301">
        <v>0.27476301689792554</v>
      </c>
      <c r="K15" s="218">
        <v>770</v>
      </c>
      <c r="L15" s="1301">
        <v>1.2836745283808439</v>
      </c>
      <c r="M15" s="218">
        <v>7030</v>
      </c>
      <c r="N15" s="1300">
        <v>11.396385444525487</v>
      </c>
      <c r="O15" s="1299">
        <v>8070</v>
      </c>
      <c r="P15" s="1301">
        <v>13.715753133450113</v>
      </c>
      <c r="Q15" s="218">
        <v>35270</v>
      </c>
      <c r="R15" s="1301">
        <v>12.113333012756662</v>
      </c>
      <c r="S15" s="218">
        <v>1180</v>
      </c>
      <c r="T15" s="66">
        <v>0.54298496597417079</v>
      </c>
      <c r="U15" s="68"/>
    </row>
    <row r="16" spans="1:21" ht="31.5" x14ac:dyDescent="0.25">
      <c r="A16" s="70" t="s">
        <v>35</v>
      </c>
      <c r="B16" s="64">
        <v>41020</v>
      </c>
      <c r="C16" s="1299">
        <v>10</v>
      </c>
      <c r="D16" s="1301">
        <v>1.8012825131493621E-2</v>
      </c>
      <c r="E16" s="218">
        <v>40</v>
      </c>
      <c r="F16" s="1301">
        <v>6.8924077477732215E-2</v>
      </c>
      <c r="G16" s="218">
        <v>30</v>
      </c>
      <c r="H16" s="1301">
        <v>5.2479664130149567E-2</v>
      </c>
      <c r="I16" s="218">
        <v>150</v>
      </c>
      <c r="J16" s="1301">
        <v>0.26274213490864129</v>
      </c>
      <c r="K16" s="218">
        <v>640</v>
      </c>
      <c r="L16" s="1301">
        <v>1.0712910731323546</v>
      </c>
      <c r="M16" s="218">
        <v>5460</v>
      </c>
      <c r="N16" s="1300">
        <v>8.8483669665288929</v>
      </c>
      <c r="O16" s="1299">
        <v>6240</v>
      </c>
      <c r="P16" s="1301">
        <v>10.603561163925782</v>
      </c>
      <c r="Q16" s="218">
        <v>27660</v>
      </c>
      <c r="R16" s="1301">
        <v>9.5018925472793345</v>
      </c>
      <c r="S16" s="218">
        <v>780</v>
      </c>
      <c r="T16" s="66">
        <v>0.35937910348735952</v>
      </c>
      <c r="U16" s="68"/>
    </row>
    <row r="17" spans="1:21" s="93" customFormat="1" ht="15.75" x14ac:dyDescent="0.25">
      <c r="A17" s="70" t="s">
        <v>36</v>
      </c>
      <c r="B17" s="64">
        <v>11530</v>
      </c>
      <c r="C17" s="1299">
        <v>0</v>
      </c>
      <c r="D17" s="1300">
        <v>1.8012825131493624E-3</v>
      </c>
      <c r="E17" s="218">
        <v>0</v>
      </c>
      <c r="F17" s="1300">
        <v>0</v>
      </c>
      <c r="G17" s="218">
        <v>10</v>
      </c>
      <c r="H17" s="1301">
        <v>1.0495932826029914E-2</v>
      </c>
      <c r="I17" s="218">
        <v>10</v>
      </c>
      <c r="J17" s="1300">
        <v>1.2020881989284242E-2</v>
      </c>
      <c r="K17" s="218">
        <v>130</v>
      </c>
      <c r="L17" s="1301">
        <v>0.21238345524848931</v>
      </c>
      <c r="M17" s="218">
        <v>1560</v>
      </c>
      <c r="N17" s="1300">
        <v>2.5316476213631574</v>
      </c>
      <c r="O17" s="1299">
        <v>1830</v>
      </c>
      <c r="P17" s="1300">
        <v>3.1125320997942212</v>
      </c>
      <c r="Q17" s="218">
        <v>7600</v>
      </c>
      <c r="R17" s="1300">
        <v>2.6113374229757298</v>
      </c>
      <c r="S17" s="218">
        <v>400</v>
      </c>
      <c r="T17" s="66">
        <v>0.18360586248681127</v>
      </c>
      <c r="U17" s="1169"/>
    </row>
    <row r="18" spans="1:21" ht="15.75" x14ac:dyDescent="0.25">
      <c r="A18" s="63" t="s">
        <v>38</v>
      </c>
      <c r="B18" s="64">
        <v>5600</v>
      </c>
      <c r="C18" s="1299">
        <v>10</v>
      </c>
      <c r="D18" s="1300">
        <v>1.4410260105194899E-2</v>
      </c>
      <c r="E18" s="218">
        <v>60</v>
      </c>
      <c r="F18" s="1300">
        <v>0.10073519015976248</v>
      </c>
      <c r="G18" s="218">
        <v>2330</v>
      </c>
      <c r="H18" s="1301">
        <v>4.072421936499607</v>
      </c>
      <c r="I18" s="218">
        <v>2120</v>
      </c>
      <c r="J18" s="1300">
        <v>3.6457617804643494</v>
      </c>
      <c r="K18" s="218">
        <v>940</v>
      </c>
      <c r="L18" s="1301">
        <v>1.5784804405684538</v>
      </c>
      <c r="M18" s="218">
        <v>50</v>
      </c>
      <c r="N18" s="1300">
        <v>7.6181214036793898E-2</v>
      </c>
      <c r="O18" s="1299">
        <v>20</v>
      </c>
      <c r="P18" s="1300">
        <v>2.8911072940936377E-2</v>
      </c>
      <c r="Q18" s="218">
        <v>80</v>
      </c>
      <c r="R18" s="1300">
        <v>2.6791050415261284E-2</v>
      </c>
      <c r="S18" s="218">
        <v>0</v>
      </c>
      <c r="T18" s="66">
        <v>9.2148488073681939E-4</v>
      </c>
      <c r="U18" s="68"/>
    </row>
    <row r="19" spans="1:21" ht="15.75" x14ac:dyDescent="0.25">
      <c r="A19" s="71"/>
      <c r="B19" s="64"/>
      <c r="C19" s="72"/>
      <c r="D19" s="73"/>
      <c r="E19" s="74"/>
      <c r="F19" s="73"/>
      <c r="G19" s="75"/>
      <c r="H19" s="76">
        <v>0</v>
      </c>
      <c r="I19" s="74"/>
      <c r="J19" s="73"/>
      <c r="K19" s="75"/>
      <c r="L19" s="76"/>
      <c r="M19" s="74"/>
      <c r="N19" s="73"/>
      <c r="O19" s="72"/>
      <c r="P19" s="73"/>
      <c r="Q19" s="74"/>
      <c r="R19" s="73"/>
      <c r="S19" s="74"/>
      <c r="T19" s="73"/>
      <c r="U19" s="68"/>
    </row>
    <row r="20" spans="1:21" ht="15.75" x14ac:dyDescent="0.25">
      <c r="A20" s="77" t="s">
        <v>39</v>
      </c>
      <c r="B20" s="78">
        <v>299690</v>
      </c>
      <c r="C20" s="79">
        <v>3800</v>
      </c>
      <c r="D20" s="80">
        <v>6.8484761149938764</v>
      </c>
      <c r="E20" s="79">
        <v>19270</v>
      </c>
      <c r="F20" s="80">
        <v>34.057330694189169</v>
      </c>
      <c r="G20" s="79">
        <v>32170</v>
      </c>
      <c r="H20" s="80">
        <v>56.279191813172389</v>
      </c>
      <c r="I20" s="79">
        <v>67900</v>
      </c>
      <c r="J20" s="80">
        <v>116.59396895177909</v>
      </c>
      <c r="K20" s="79">
        <v>70750</v>
      </c>
      <c r="L20" s="81">
        <v>118.420983913895</v>
      </c>
      <c r="M20" s="79">
        <v>20750</v>
      </c>
      <c r="N20" s="80">
        <v>33.629791717319073</v>
      </c>
      <c r="O20" s="79">
        <v>18760</v>
      </c>
      <c r="P20" s="81">
        <v>31.902858794918455</v>
      </c>
      <c r="Q20" s="79">
        <v>62610</v>
      </c>
      <c r="R20" s="80">
        <v>21.504867040825438</v>
      </c>
      <c r="S20" s="79">
        <v>3680</v>
      </c>
      <c r="T20" s="80">
        <v>1.6976055215374053</v>
      </c>
      <c r="U20" s="68"/>
    </row>
    <row r="21" spans="1:21" ht="18" customHeight="1" x14ac:dyDescent="0.25">
      <c r="A21" s="82" t="s">
        <v>40</v>
      </c>
      <c r="B21" s="64">
        <v>253280</v>
      </c>
      <c r="C21" s="83">
        <v>3050</v>
      </c>
      <c r="D21" s="84">
        <v>5.4939116651055553</v>
      </c>
      <c r="E21" s="83">
        <v>18150</v>
      </c>
      <c r="F21" s="84">
        <v>32.079739855789626</v>
      </c>
      <c r="G21" s="83">
        <v>30600</v>
      </c>
      <c r="H21" s="84">
        <v>53.522260124201871</v>
      </c>
      <c r="I21" s="83">
        <v>56140</v>
      </c>
      <c r="J21" s="84">
        <v>96.400604478637177</v>
      </c>
      <c r="K21" s="83">
        <v>61540</v>
      </c>
      <c r="L21" s="84">
        <v>103.00610970690146</v>
      </c>
      <c r="M21" s="83">
        <v>13980</v>
      </c>
      <c r="N21" s="84">
        <v>22.653213388443145</v>
      </c>
      <c r="O21" s="83">
        <v>13230</v>
      </c>
      <c r="P21" s="85">
        <v>22.496556181017329</v>
      </c>
      <c r="Q21" s="83">
        <v>53070</v>
      </c>
      <c r="R21" s="84">
        <v>18.229832865062409</v>
      </c>
      <c r="S21" s="83">
        <v>3530</v>
      </c>
      <c r="T21" s="84">
        <v>1.6271119281610389</v>
      </c>
      <c r="U21" s="68"/>
    </row>
    <row r="22" spans="1:21" ht="15.75" x14ac:dyDescent="0.25">
      <c r="A22" s="86" t="s">
        <v>41</v>
      </c>
      <c r="B22" s="87">
        <v>219620</v>
      </c>
      <c r="C22" s="88">
        <v>2290</v>
      </c>
      <c r="D22" s="89">
        <v>4.1159305425462929</v>
      </c>
      <c r="E22" s="88">
        <v>14380</v>
      </c>
      <c r="F22" s="89">
        <v>25.413544464866394</v>
      </c>
      <c r="G22" s="88">
        <v>25950</v>
      </c>
      <c r="H22" s="89">
        <v>45.398408116854725</v>
      </c>
      <c r="I22" s="88">
        <v>52080</v>
      </c>
      <c r="J22" s="89">
        <v>89.442231075697208</v>
      </c>
      <c r="K22" s="88">
        <v>57580</v>
      </c>
      <c r="L22" s="89">
        <v>96.375822299593239</v>
      </c>
      <c r="M22" s="88">
        <v>10800</v>
      </c>
      <c r="N22" s="89">
        <v>17.50044574114596</v>
      </c>
      <c r="O22" s="88">
        <v>10250</v>
      </c>
      <c r="P22" s="89">
        <v>17.435417765003997</v>
      </c>
      <c r="Q22" s="88">
        <v>43220</v>
      </c>
      <c r="R22" s="89">
        <v>14.846604062622362</v>
      </c>
      <c r="S22" s="88">
        <v>3070</v>
      </c>
      <c r="T22" s="89">
        <v>1.4147096631512017</v>
      </c>
      <c r="U22" s="68"/>
    </row>
    <row r="23" spans="1:21" ht="15.75" x14ac:dyDescent="0.25">
      <c r="A23" s="90" t="s">
        <v>42</v>
      </c>
      <c r="U23" s="68"/>
    </row>
    <row r="24" spans="1:21" x14ac:dyDescent="0.25">
      <c r="B24" s="68"/>
      <c r="C24" s="68"/>
      <c r="D24" s="68"/>
      <c r="E24" s="68"/>
      <c r="F24" s="68"/>
      <c r="G24" s="68"/>
      <c r="H24" s="68"/>
      <c r="I24" s="68"/>
      <c r="J24" s="68"/>
      <c r="K24" s="68"/>
      <c r="L24" s="68"/>
      <c r="M24" s="68"/>
      <c r="N24" s="68"/>
      <c r="O24" s="68"/>
      <c r="P24" s="68"/>
      <c r="Q24" s="68"/>
      <c r="R24" s="68"/>
      <c r="S24" s="68"/>
      <c r="T24" s="68"/>
    </row>
    <row r="25" spans="1:21" ht="15.75" x14ac:dyDescent="0.25">
      <c r="A25" s="589" t="s">
        <v>43</v>
      </c>
      <c r="B25" s="91"/>
      <c r="C25" s="92"/>
      <c r="D25" s="92"/>
      <c r="E25" s="92"/>
      <c r="F25" s="92"/>
      <c r="G25" s="92"/>
      <c r="H25" s="92"/>
      <c r="I25" s="92"/>
      <c r="J25" s="92"/>
      <c r="K25" s="92"/>
      <c r="L25" s="92"/>
    </row>
    <row r="26" spans="1:21" ht="15.75" x14ac:dyDescent="0.25">
      <c r="A26" s="93" t="s">
        <v>44</v>
      </c>
      <c r="B26" s="91"/>
      <c r="C26" s="94"/>
    </row>
    <row r="27" spans="1:21" ht="15.75" x14ac:dyDescent="0.25">
      <c r="A27" t="s">
        <v>12</v>
      </c>
      <c r="B27" s="91"/>
      <c r="C27" s="94"/>
    </row>
    <row r="28" spans="1:21" x14ac:dyDescent="0.25">
      <c r="A28" t="s">
        <v>45</v>
      </c>
    </row>
    <row r="29" spans="1:21" ht="15.75" x14ac:dyDescent="0.25">
      <c r="A29" s="1418" t="s">
        <v>46</v>
      </c>
      <c r="B29" s="1418"/>
      <c r="C29" s="1418"/>
      <c r="D29" s="1418"/>
      <c r="E29" s="1418"/>
      <c r="F29" s="1418"/>
      <c r="G29" s="1418"/>
      <c r="H29" s="1418"/>
      <c r="I29" s="1418"/>
      <c r="J29" s="1418"/>
      <c r="K29" s="1418"/>
      <c r="L29" s="1418"/>
      <c r="M29" s="1418"/>
      <c r="N29" s="1418"/>
    </row>
    <row r="31" spans="1:21" x14ac:dyDescent="0.25">
      <c r="B31" s="68"/>
    </row>
    <row r="32" spans="1:21" x14ac:dyDescent="0.25">
      <c r="B32" s="68"/>
    </row>
    <row r="33" spans="2:19" x14ac:dyDescent="0.25">
      <c r="B33" s="68"/>
      <c r="C33" s="1145"/>
      <c r="D33" s="1145"/>
      <c r="E33" s="1145"/>
      <c r="F33" s="1145"/>
      <c r="G33" s="1145"/>
      <c r="H33" s="1145"/>
      <c r="I33" s="1145"/>
      <c r="J33" s="1145"/>
      <c r="K33" s="1145"/>
      <c r="L33" s="1145"/>
      <c r="M33" s="1145"/>
      <c r="N33" s="1145"/>
      <c r="O33" s="1145"/>
      <c r="P33" s="1145"/>
      <c r="Q33" s="1145"/>
      <c r="R33" s="1145"/>
      <c r="S33" s="1145"/>
    </row>
    <row r="34" spans="2:19" x14ac:dyDescent="0.25">
      <c r="C34" s="1145"/>
      <c r="D34" s="1145"/>
      <c r="E34" s="1145"/>
      <c r="F34" s="1145"/>
      <c r="G34" s="1145"/>
      <c r="H34" s="1145"/>
      <c r="I34" s="1145"/>
      <c r="J34" s="1145"/>
      <c r="K34" s="1145"/>
      <c r="L34" s="1145"/>
      <c r="M34" s="1145"/>
      <c r="N34" s="1145"/>
      <c r="O34" s="1145"/>
      <c r="P34" s="1145"/>
      <c r="Q34" s="1145"/>
      <c r="R34" s="1145"/>
      <c r="S34" s="1145"/>
    </row>
    <row r="35" spans="2:19" x14ac:dyDescent="0.25">
      <c r="C35" s="1145"/>
      <c r="D35" s="1145"/>
      <c r="E35" s="1145"/>
      <c r="F35" s="1145"/>
      <c r="G35" s="1145"/>
      <c r="H35" s="1145"/>
      <c r="I35" s="1145"/>
      <c r="J35" s="1145"/>
      <c r="K35" s="1145"/>
      <c r="L35" s="1145"/>
      <c r="M35" s="1145"/>
      <c r="N35" s="1145"/>
      <c r="O35" s="1145"/>
      <c r="P35" s="1145"/>
      <c r="Q35" s="1145"/>
      <c r="R35" s="1145"/>
      <c r="S35" s="1145"/>
    </row>
    <row r="36" spans="2:19" x14ac:dyDescent="0.25">
      <c r="C36" s="1145"/>
      <c r="D36" s="1145"/>
      <c r="E36" s="1145"/>
      <c r="F36" s="1145"/>
      <c r="G36" s="1145"/>
      <c r="H36" s="1145"/>
      <c r="I36" s="1145"/>
      <c r="J36" s="1145"/>
      <c r="K36" s="1145"/>
      <c r="L36" s="1145"/>
      <c r="M36" s="1145"/>
      <c r="N36" s="1145"/>
      <c r="O36" s="1145"/>
      <c r="P36" s="1145"/>
      <c r="Q36" s="1145"/>
      <c r="R36" s="1145"/>
      <c r="S36" s="1145"/>
    </row>
    <row r="37" spans="2:19" x14ac:dyDescent="0.25">
      <c r="C37" s="1145"/>
      <c r="D37" s="1145"/>
      <c r="E37" s="1145"/>
      <c r="F37" s="1145"/>
      <c r="G37" s="1145"/>
      <c r="H37" s="1145"/>
      <c r="I37" s="1145"/>
      <c r="J37" s="1145"/>
      <c r="K37" s="1145"/>
      <c r="L37" s="1145"/>
      <c r="M37" s="1145"/>
      <c r="N37" s="1145"/>
      <c r="O37" s="1145"/>
      <c r="P37" s="1145"/>
      <c r="Q37" s="1145"/>
      <c r="R37" s="1145"/>
      <c r="S37" s="1145"/>
    </row>
    <row r="38" spans="2:19" x14ac:dyDescent="0.25">
      <c r="C38" s="1145"/>
      <c r="D38" s="1145"/>
      <c r="E38" s="1145"/>
      <c r="F38" s="1145"/>
      <c r="G38" s="1145"/>
      <c r="H38" s="1145"/>
      <c r="I38" s="1145"/>
      <c r="J38" s="1145"/>
      <c r="K38" s="1145"/>
      <c r="L38" s="1145"/>
      <c r="M38" s="1145"/>
      <c r="N38" s="1145"/>
      <c r="O38" s="1145"/>
      <c r="P38" s="1145"/>
      <c r="Q38" s="1145"/>
      <c r="R38" s="1145"/>
      <c r="S38" s="1145"/>
    </row>
    <row r="39" spans="2:19" x14ac:dyDescent="0.25">
      <c r="C39" s="1145"/>
      <c r="D39" s="1145"/>
      <c r="E39" s="1145"/>
      <c r="F39" s="1145"/>
      <c r="G39" s="1145"/>
      <c r="H39" s="1145"/>
      <c r="I39" s="1145"/>
      <c r="J39" s="1145"/>
      <c r="K39" s="1145"/>
      <c r="L39" s="1145"/>
      <c r="M39" s="1145"/>
      <c r="N39" s="1145"/>
      <c r="O39" s="1145"/>
      <c r="P39" s="1145"/>
      <c r="Q39" s="1145"/>
      <c r="R39" s="1145"/>
      <c r="S39" s="1145"/>
    </row>
    <row r="40" spans="2:19" x14ac:dyDescent="0.25">
      <c r="C40" s="1145"/>
      <c r="D40" s="1145"/>
      <c r="E40" s="1145"/>
      <c r="F40" s="1145"/>
      <c r="G40" s="1145"/>
      <c r="H40" s="1145"/>
      <c r="I40" s="1145"/>
      <c r="J40" s="1145"/>
      <c r="K40" s="1145"/>
      <c r="L40" s="1145"/>
      <c r="M40" s="1145"/>
      <c r="N40" s="1145"/>
      <c r="O40" s="1145"/>
      <c r="P40" s="1145"/>
      <c r="Q40" s="1145"/>
      <c r="R40" s="1145"/>
      <c r="S40" s="1145"/>
    </row>
    <row r="41" spans="2:19" x14ac:dyDescent="0.25">
      <c r="C41" s="1145"/>
      <c r="D41" s="1145"/>
      <c r="E41" s="1145"/>
      <c r="F41" s="1145"/>
      <c r="G41" s="1145"/>
      <c r="H41" s="1145"/>
      <c r="I41" s="1145"/>
      <c r="J41" s="1145"/>
      <c r="K41" s="1145"/>
      <c r="L41" s="1145"/>
      <c r="M41" s="1145"/>
      <c r="N41" s="1145"/>
      <c r="O41" s="1145"/>
      <c r="P41" s="1145"/>
      <c r="Q41" s="1145"/>
      <c r="R41" s="1145"/>
      <c r="S41" s="1145"/>
    </row>
    <row r="42" spans="2:19" x14ac:dyDescent="0.25">
      <c r="C42" s="1145"/>
      <c r="D42" s="1145"/>
      <c r="E42" s="1145"/>
      <c r="F42" s="1145"/>
      <c r="G42" s="1145"/>
      <c r="H42" s="1145"/>
      <c r="I42" s="1145"/>
      <c r="J42" s="1145"/>
      <c r="K42" s="1145"/>
      <c r="L42" s="1145"/>
      <c r="M42" s="1145"/>
      <c r="N42" s="1145"/>
      <c r="O42" s="1145"/>
      <c r="P42" s="1145"/>
      <c r="Q42" s="1145"/>
      <c r="R42" s="1145"/>
      <c r="S42" s="1145"/>
    </row>
    <row r="43" spans="2:19" x14ac:dyDescent="0.25">
      <c r="C43" s="1145"/>
      <c r="D43" s="1145"/>
      <c r="E43" s="1145"/>
      <c r="F43" s="1145"/>
      <c r="G43" s="1145"/>
      <c r="H43" s="1145"/>
      <c r="I43" s="1145"/>
      <c r="J43" s="1145"/>
      <c r="K43" s="1145"/>
      <c r="L43" s="1145"/>
      <c r="M43" s="1145"/>
      <c r="N43" s="1145"/>
      <c r="O43" s="1145"/>
      <c r="P43" s="1145"/>
      <c r="Q43" s="1145"/>
      <c r="R43" s="1145"/>
      <c r="S43" s="1145"/>
    </row>
  </sheetData>
  <mergeCells count="13">
    <mergeCell ref="Q4:R4"/>
    <mergeCell ref="S4:T4"/>
    <mergeCell ref="A29:N29"/>
    <mergeCell ref="A1:R1"/>
    <mergeCell ref="B3:T3"/>
    <mergeCell ref="B4:B5"/>
    <mergeCell ref="C4:D4"/>
    <mergeCell ref="E4:F4"/>
    <mergeCell ref="G4:H4"/>
    <mergeCell ref="I4:J4"/>
    <mergeCell ref="K4:L4"/>
    <mergeCell ref="M4:N4"/>
    <mergeCell ref="O4:P4"/>
  </mergeCells>
  <conditionalFormatting sqref="D8:D18 F8:F18 H8:H18 J8:J18 L8:L18 N8:N18 P8:P18 R8:R18 T8:T18">
    <cfRule type="expression" dxfId="52" priority="1" stopIfTrue="1">
      <formula>C8&lt;11</formula>
    </cfRule>
  </conditionalFormatting>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AB70"/>
  <sheetViews>
    <sheetView workbookViewId="0">
      <selection activeCell="B2" sqref="B2"/>
    </sheetView>
  </sheetViews>
  <sheetFormatPr defaultRowHeight="15" x14ac:dyDescent="0.25"/>
  <cols>
    <col min="1" max="1" width="3.140625" customWidth="1"/>
    <col min="2" max="2" width="58.42578125" customWidth="1"/>
    <col min="3" max="3" width="16.85546875" customWidth="1"/>
    <col min="4" max="15" width="9.42578125" customWidth="1"/>
    <col min="16" max="16" width="58" customWidth="1"/>
    <col min="17" max="17" width="16.140625" customWidth="1"/>
    <col min="18" max="28" width="9.42578125" customWidth="1"/>
  </cols>
  <sheetData>
    <row r="1" spans="2:28" ht="15.75" x14ac:dyDescent="0.25">
      <c r="B1" s="1438" t="s">
        <v>1063</v>
      </c>
      <c r="C1" s="1438"/>
      <c r="D1" s="1438"/>
      <c r="E1" s="1438"/>
      <c r="F1" s="1438"/>
      <c r="G1" s="1438"/>
      <c r="H1" s="1438"/>
      <c r="I1" s="1438"/>
      <c r="J1" s="1438"/>
      <c r="K1" s="1438"/>
      <c r="L1" s="1438"/>
      <c r="M1" s="90"/>
      <c r="N1" s="90"/>
    </row>
    <row r="2" spans="2:28" ht="15.75" x14ac:dyDescent="0.25">
      <c r="B2" s="1112"/>
      <c r="C2" s="90"/>
      <c r="D2" s="90"/>
      <c r="E2" s="90"/>
      <c r="F2" s="90"/>
      <c r="G2" s="90"/>
      <c r="H2" s="90"/>
      <c r="I2" s="90"/>
      <c r="J2" s="90"/>
      <c r="K2" s="245"/>
      <c r="L2" s="297"/>
      <c r="M2" s="90"/>
      <c r="N2" s="90"/>
    </row>
    <row r="3" spans="2:28" ht="15.75" x14ac:dyDescent="0.25">
      <c r="B3" s="246" t="s">
        <v>971</v>
      </c>
      <c r="C3" s="90"/>
      <c r="D3" s="90"/>
      <c r="E3" s="90"/>
      <c r="F3" s="90"/>
      <c r="G3" s="90"/>
      <c r="H3" s="90"/>
      <c r="I3" s="90"/>
      <c r="J3" s="90"/>
      <c r="K3" s="90"/>
      <c r="L3" s="282"/>
      <c r="M3" s="90"/>
      <c r="N3" s="90"/>
      <c r="P3" s="246" t="s">
        <v>972</v>
      </c>
      <c r="Q3" s="90"/>
      <c r="R3" s="90"/>
      <c r="S3" s="90"/>
      <c r="T3" s="90"/>
      <c r="U3" s="90"/>
      <c r="V3" s="90"/>
      <c r="W3" s="90"/>
      <c r="X3" s="90"/>
      <c r="Y3" s="90"/>
      <c r="Z3" s="282"/>
      <c r="AA3" s="90"/>
      <c r="AB3" s="90"/>
    </row>
    <row r="4" spans="2:28" ht="15.75" customHeight="1" x14ac:dyDescent="0.25">
      <c r="B4" s="248"/>
      <c r="C4" s="1488" t="s">
        <v>973</v>
      </c>
      <c r="D4" s="1433" t="s">
        <v>974</v>
      </c>
      <c r="E4" s="1434"/>
      <c r="F4" s="1434"/>
      <c r="G4" s="1434"/>
      <c r="H4" s="1434"/>
      <c r="I4" s="1434"/>
      <c r="J4" s="1434"/>
      <c r="K4" s="1434"/>
      <c r="L4" s="1517"/>
      <c r="M4" s="1518"/>
      <c r="N4" s="1519"/>
      <c r="P4" s="248"/>
      <c r="Q4" s="1488" t="s">
        <v>973</v>
      </c>
      <c r="R4" s="1433" t="s">
        <v>975</v>
      </c>
      <c r="S4" s="1434"/>
      <c r="T4" s="1434"/>
      <c r="U4" s="1434"/>
      <c r="V4" s="1434"/>
      <c r="W4" s="1434"/>
      <c r="X4" s="1434"/>
      <c r="Y4" s="1434"/>
      <c r="Z4" s="1434"/>
      <c r="AA4" s="1434"/>
      <c r="AB4" s="1435"/>
    </row>
    <row r="5" spans="2:28" ht="63" x14ac:dyDescent="0.25">
      <c r="B5" s="63"/>
      <c r="C5" s="1504"/>
      <c r="D5" s="418" t="s">
        <v>976</v>
      </c>
      <c r="E5" s="900" t="s">
        <v>977</v>
      </c>
      <c r="F5" s="419" t="s">
        <v>978</v>
      </c>
      <c r="G5" s="900" t="s">
        <v>979</v>
      </c>
      <c r="H5" s="419" t="s">
        <v>980</v>
      </c>
      <c r="I5" s="900" t="s">
        <v>981</v>
      </c>
      <c r="J5" s="419" t="s">
        <v>982</v>
      </c>
      <c r="K5" s="900" t="s">
        <v>983</v>
      </c>
      <c r="L5" s="419" t="s">
        <v>984</v>
      </c>
      <c r="M5" s="900" t="s">
        <v>985</v>
      </c>
      <c r="N5" s="420" t="s">
        <v>986</v>
      </c>
      <c r="P5" s="63"/>
      <c r="Q5" s="1489"/>
      <c r="R5" s="418" t="s">
        <v>976</v>
      </c>
      <c r="S5" s="900" t="s">
        <v>977</v>
      </c>
      <c r="T5" s="419" t="s">
        <v>978</v>
      </c>
      <c r="U5" s="900" t="s">
        <v>979</v>
      </c>
      <c r="V5" s="419" t="s">
        <v>980</v>
      </c>
      <c r="W5" s="900" t="s">
        <v>981</v>
      </c>
      <c r="X5" s="419" t="s">
        <v>982</v>
      </c>
      <c r="Y5" s="900" t="s">
        <v>983</v>
      </c>
      <c r="Z5" s="419" t="s">
        <v>984</v>
      </c>
      <c r="AA5" s="900" t="s">
        <v>985</v>
      </c>
      <c r="AB5" s="420" t="s">
        <v>986</v>
      </c>
    </row>
    <row r="6" spans="2:28" ht="15.75" x14ac:dyDescent="0.25">
      <c r="B6" s="871"/>
      <c r="C6" s="166"/>
      <c r="D6" s="63"/>
      <c r="E6" s="166"/>
      <c r="F6" s="256"/>
      <c r="G6" s="166"/>
      <c r="H6" s="256"/>
      <c r="I6" s="166"/>
      <c r="J6" s="256"/>
      <c r="K6" s="166"/>
      <c r="L6" s="256"/>
      <c r="M6" s="166"/>
      <c r="N6" s="257"/>
      <c r="P6" s="871"/>
      <c r="Q6" s="166"/>
      <c r="R6" s="63"/>
      <c r="S6" s="166"/>
      <c r="T6" s="256"/>
      <c r="U6" s="166"/>
      <c r="V6" s="256"/>
      <c r="W6" s="166"/>
      <c r="X6" s="256"/>
      <c r="Y6" s="166"/>
      <c r="Z6" s="256"/>
      <c r="AA6" s="166"/>
      <c r="AB6" s="257"/>
    </row>
    <row r="7" spans="2:28" s="93" customFormat="1" ht="15.75" x14ac:dyDescent="0.25">
      <c r="B7" s="63" t="s">
        <v>30</v>
      </c>
      <c r="C7" s="127">
        <v>5426</v>
      </c>
      <c r="D7" s="126">
        <v>3030</v>
      </c>
      <c r="E7" s="127">
        <v>3600</v>
      </c>
      <c r="F7" s="131">
        <v>4490</v>
      </c>
      <c r="G7" s="127">
        <v>4780</v>
      </c>
      <c r="H7" s="131">
        <v>4930</v>
      </c>
      <c r="I7" s="127">
        <v>4940</v>
      </c>
      <c r="J7" s="131">
        <v>4970</v>
      </c>
      <c r="K7" s="127">
        <v>4990</v>
      </c>
      <c r="L7" s="131">
        <v>4880</v>
      </c>
      <c r="M7" s="127">
        <v>4910</v>
      </c>
      <c r="N7" s="128">
        <v>3310</v>
      </c>
      <c r="P7" s="63" t="s">
        <v>30</v>
      </c>
      <c r="Q7" s="127">
        <v>5426</v>
      </c>
      <c r="R7" s="129">
        <v>0.55860670844084037</v>
      </c>
      <c r="S7" s="130">
        <v>0.66420936232952454</v>
      </c>
      <c r="T7" s="915">
        <v>0.82805012900847774</v>
      </c>
      <c r="U7" s="130">
        <v>0.88131220051603387</v>
      </c>
      <c r="V7" s="915">
        <v>0.90895687430888317</v>
      </c>
      <c r="W7" s="130">
        <v>0.90969406561002575</v>
      </c>
      <c r="X7" s="915">
        <v>0.9159601916697383</v>
      </c>
      <c r="Y7" s="130">
        <v>0.91983044600073716</v>
      </c>
      <c r="Z7" s="915">
        <v>0.89918908956874311</v>
      </c>
      <c r="AA7" s="130">
        <v>0.90453372650202724</v>
      </c>
      <c r="AB7" s="164">
        <v>0.6092886103943973</v>
      </c>
    </row>
    <row r="8" spans="2:28" ht="15.75" x14ac:dyDescent="0.25">
      <c r="B8" s="171"/>
      <c r="C8" s="280"/>
      <c r="D8" s="171"/>
      <c r="E8" s="1194"/>
      <c r="F8" s="271"/>
      <c r="G8" s="137"/>
      <c r="H8" s="271"/>
      <c r="I8" s="137"/>
      <c r="J8" s="271"/>
      <c r="K8" s="137"/>
      <c r="L8" s="271"/>
      <c r="M8" s="137"/>
      <c r="N8" s="172"/>
      <c r="P8" s="171"/>
      <c r="Q8" s="280"/>
      <c r="R8" s="141"/>
      <c r="S8" s="142"/>
      <c r="T8" s="75"/>
      <c r="U8" s="142"/>
      <c r="V8" s="75"/>
      <c r="W8" s="142"/>
      <c r="X8" s="75"/>
      <c r="Y8" s="142"/>
      <c r="Z8" s="75"/>
      <c r="AA8" s="142"/>
      <c r="AB8" s="232"/>
    </row>
    <row r="10" spans="2:28" ht="15.75" x14ac:dyDescent="0.25">
      <c r="B10" s="246" t="s">
        <v>987</v>
      </c>
      <c r="C10" s="1113"/>
      <c r="D10" s="1114"/>
      <c r="E10" s="1114"/>
      <c r="F10" s="1114"/>
      <c r="G10" s="444"/>
      <c r="H10" s="444"/>
      <c r="I10" s="444"/>
      <c r="J10" s="444"/>
      <c r="K10" s="444"/>
      <c r="L10" s="444"/>
      <c r="M10" s="444"/>
      <c r="N10" s="444"/>
      <c r="P10" s="246" t="s">
        <v>988</v>
      </c>
      <c r="Q10" s="1113"/>
      <c r="R10" s="1114"/>
      <c r="S10" s="1114"/>
      <c r="T10" s="1114"/>
      <c r="U10" s="444"/>
      <c r="V10" s="444"/>
      <c r="W10" s="444"/>
      <c r="X10" s="444"/>
      <c r="Y10" s="444"/>
      <c r="Z10" s="444"/>
      <c r="AA10" s="444"/>
      <c r="AB10" s="444"/>
    </row>
    <row r="11" spans="2:28" ht="15.75" customHeight="1" x14ac:dyDescent="0.25">
      <c r="B11" s="248"/>
      <c r="C11" s="1488" t="s">
        <v>989</v>
      </c>
      <c r="D11" s="1433" t="s">
        <v>974</v>
      </c>
      <c r="E11" s="1434"/>
      <c r="F11" s="1434"/>
      <c r="G11" s="1434"/>
      <c r="H11" s="1434"/>
      <c r="I11" s="1434"/>
      <c r="J11" s="1434"/>
      <c r="K11" s="1434"/>
      <c r="L11" s="1517"/>
      <c r="M11" s="1518"/>
      <c r="N11" s="1519"/>
      <c r="P11" s="248"/>
      <c r="Q11" s="1488" t="s">
        <v>989</v>
      </c>
      <c r="R11" s="1433" t="s">
        <v>975</v>
      </c>
      <c r="S11" s="1434"/>
      <c r="T11" s="1434"/>
      <c r="U11" s="1434"/>
      <c r="V11" s="1434"/>
      <c r="W11" s="1434"/>
      <c r="X11" s="1434"/>
      <c r="Y11" s="1434"/>
      <c r="Z11" s="1434"/>
      <c r="AA11" s="1434"/>
      <c r="AB11" s="1435"/>
    </row>
    <row r="12" spans="2:28" ht="63" x14ac:dyDescent="0.25">
      <c r="B12" s="115"/>
      <c r="C12" s="1504"/>
      <c r="D12" s="418" t="s">
        <v>976</v>
      </c>
      <c r="E12" s="900" t="s">
        <v>977</v>
      </c>
      <c r="F12" s="419" t="s">
        <v>978</v>
      </c>
      <c r="G12" s="870" t="s">
        <v>979</v>
      </c>
      <c r="H12" s="120" t="s">
        <v>980</v>
      </c>
      <c r="I12" s="870" t="s">
        <v>981</v>
      </c>
      <c r="J12" s="869" t="s">
        <v>982</v>
      </c>
      <c r="K12" s="120" t="s">
        <v>983</v>
      </c>
      <c r="L12" s="870" t="s">
        <v>984</v>
      </c>
      <c r="M12" s="120" t="s">
        <v>985</v>
      </c>
      <c r="N12" s="870" t="s">
        <v>986</v>
      </c>
      <c r="P12" s="115"/>
      <c r="Q12" s="1489"/>
      <c r="R12" s="418" t="s">
        <v>976</v>
      </c>
      <c r="S12" s="900" t="s">
        <v>977</v>
      </c>
      <c r="T12" s="419" t="s">
        <v>978</v>
      </c>
      <c r="U12" s="870" t="s">
        <v>979</v>
      </c>
      <c r="V12" s="120" t="s">
        <v>980</v>
      </c>
      <c r="W12" s="870" t="s">
        <v>981</v>
      </c>
      <c r="X12" s="120" t="s">
        <v>982</v>
      </c>
      <c r="Y12" s="870" t="s">
        <v>983</v>
      </c>
      <c r="Z12" s="120" t="s">
        <v>984</v>
      </c>
      <c r="AA12" s="870" t="s">
        <v>985</v>
      </c>
      <c r="AB12" s="869" t="s">
        <v>986</v>
      </c>
    </row>
    <row r="13" spans="2:28" ht="15.75" x14ac:dyDescent="0.25">
      <c r="B13" s="868"/>
      <c r="C13" s="455"/>
      <c r="D13" s="1115"/>
      <c r="E13" s="248"/>
      <c r="F13" s="455"/>
      <c r="G13" s="1115"/>
      <c r="H13" s="455"/>
      <c r="I13" s="1115"/>
      <c r="J13" s="455"/>
      <c r="K13" s="1115"/>
      <c r="L13" s="455"/>
      <c r="M13" s="1115"/>
      <c r="N13" s="455"/>
      <c r="P13" s="868"/>
      <c r="Q13" s="63"/>
      <c r="R13" s="248"/>
      <c r="S13" s="455"/>
      <c r="T13" s="1115"/>
      <c r="U13" s="455"/>
      <c r="V13" s="1115"/>
      <c r="W13" s="455"/>
      <c r="X13" s="1115"/>
      <c r="Y13" s="455"/>
      <c r="Z13" s="1115"/>
      <c r="AA13" s="455"/>
      <c r="AB13" s="1116"/>
    </row>
    <row r="14" spans="2:28" ht="15.75" x14ac:dyDescent="0.25">
      <c r="B14" s="58" t="s">
        <v>64</v>
      </c>
      <c r="C14" s="166"/>
      <c r="D14" s="256"/>
      <c r="E14" s="63"/>
      <c r="F14" s="166"/>
      <c r="G14" s="256"/>
      <c r="H14" s="166"/>
      <c r="I14" s="256"/>
      <c r="J14" s="166"/>
      <c r="K14" s="256"/>
      <c r="L14" s="166"/>
      <c r="M14" s="256"/>
      <c r="N14" s="166"/>
      <c r="P14" s="58" t="s">
        <v>64</v>
      </c>
      <c r="Q14" s="63"/>
      <c r="R14" s="63"/>
      <c r="S14" s="166"/>
      <c r="T14" s="256"/>
      <c r="U14" s="166"/>
      <c r="V14" s="256"/>
      <c r="W14" s="166"/>
      <c r="X14" s="256"/>
      <c r="Y14" s="166"/>
      <c r="Z14" s="256"/>
      <c r="AA14" s="166"/>
      <c r="AB14" s="166"/>
    </row>
    <row r="15" spans="2:28" ht="15.75" x14ac:dyDescent="0.25">
      <c r="B15" s="63" t="s">
        <v>31</v>
      </c>
      <c r="C15" s="1354">
        <v>151</v>
      </c>
      <c r="D15" s="1176">
        <v>100</v>
      </c>
      <c r="E15" s="1175">
        <v>100</v>
      </c>
      <c r="F15" s="1176">
        <v>110</v>
      </c>
      <c r="G15" s="1175">
        <v>120</v>
      </c>
      <c r="H15" s="1176">
        <v>140</v>
      </c>
      <c r="I15" s="1175">
        <v>140</v>
      </c>
      <c r="J15" s="1176">
        <v>130</v>
      </c>
      <c r="K15" s="1175">
        <v>120</v>
      </c>
      <c r="L15" s="1176">
        <v>40</v>
      </c>
      <c r="M15" s="1175">
        <v>40</v>
      </c>
      <c r="N15" s="1176">
        <v>30</v>
      </c>
      <c r="P15" s="63" t="s">
        <v>31</v>
      </c>
      <c r="Q15" s="300">
        <v>151</v>
      </c>
      <c r="R15" s="174">
        <v>0.63576158940397354</v>
      </c>
      <c r="S15" s="175">
        <v>0.6887417218543046</v>
      </c>
      <c r="T15" s="176">
        <v>0.69536423841059603</v>
      </c>
      <c r="U15" s="175">
        <v>0.76821192052980136</v>
      </c>
      <c r="V15" s="176">
        <v>0.90066225165562919</v>
      </c>
      <c r="W15" s="175">
        <v>0.90066225165562919</v>
      </c>
      <c r="X15" s="176">
        <v>0.82781456953642385</v>
      </c>
      <c r="Y15" s="175">
        <v>0.80794701986754969</v>
      </c>
      <c r="Z15" s="176">
        <v>0.25827814569536423</v>
      </c>
      <c r="AA15" s="175">
        <v>0.23841059602649006</v>
      </c>
      <c r="AB15" s="175">
        <v>0.17218543046357615</v>
      </c>
    </row>
    <row r="16" spans="2:28" ht="15.75" x14ac:dyDescent="0.25">
      <c r="B16" s="63" t="s">
        <v>32</v>
      </c>
      <c r="C16" s="1355">
        <v>75</v>
      </c>
      <c r="D16" s="1176">
        <v>60</v>
      </c>
      <c r="E16" s="1175">
        <v>60</v>
      </c>
      <c r="F16" s="1176">
        <v>70</v>
      </c>
      <c r="G16" s="1175">
        <v>70</v>
      </c>
      <c r="H16" s="1176">
        <v>70</v>
      </c>
      <c r="I16" s="1175">
        <v>70</v>
      </c>
      <c r="J16" s="1176">
        <v>70</v>
      </c>
      <c r="K16" s="1175">
        <v>60</v>
      </c>
      <c r="L16" s="1176">
        <v>50</v>
      </c>
      <c r="M16" s="1175">
        <v>50</v>
      </c>
      <c r="N16" s="1176">
        <v>30</v>
      </c>
      <c r="P16" s="63" t="s">
        <v>32</v>
      </c>
      <c r="Q16" s="300">
        <v>75</v>
      </c>
      <c r="R16" s="174">
        <v>0.7466666666666667</v>
      </c>
      <c r="S16" s="175">
        <v>0.8</v>
      </c>
      <c r="T16" s="176">
        <v>0.8666666666666667</v>
      </c>
      <c r="U16" s="175">
        <v>0.94666666666666666</v>
      </c>
      <c r="V16" s="176">
        <v>0.94666666666666666</v>
      </c>
      <c r="W16" s="175">
        <v>0.98666666666666669</v>
      </c>
      <c r="X16" s="176">
        <v>0.92</v>
      </c>
      <c r="Y16" s="175">
        <v>0.85333333333333339</v>
      </c>
      <c r="Z16" s="176">
        <v>0.70666666666666667</v>
      </c>
      <c r="AA16" s="175">
        <v>0.66666666666666663</v>
      </c>
      <c r="AB16" s="175">
        <v>0.42666666666666669</v>
      </c>
    </row>
    <row r="17" spans="2:28" ht="15.75" x14ac:dyDescent="0.25">
      <c r="B17" s="63" t="s">
        <v>33</v>
      </c>
      <c r="C17" s="1355">
        <v>43</v>
      </c>
      <c r="D17" s="1190" t="s">
        <v>990</v>
      </c>
      <c r="E17" s="1120" t="s">
        <v>990</v>
      </c>
      <c r="F17" s="1190" t="s">
        <v>990</v>
      </c>
      <c r="G17" s="1120" t="s">
        <v>990</v>
      </c>
      <c r="H17" s="1190" t="s">
        <v>990</v>
      </c>
      <c r="I17" s="1175">
        <v>10</v>
      </c>
      <c r="J17" s="1176">
        <v>10</v>
      </c>
      <c r="K17" s="1175">
        <v>40</v>
      </c>
      <c r="L17" s="1176">
        <v>40</v>
      </c>
      <c r="M17" s="1175">
        <v>40</v>
      </c>
      <c r="N17" s="1176">
        <v>40</v>
      </c>
      <c r="P17" s="63" t="s">
        <v>33</v>
      </c>
      <c r="Q17" s="300">
        <v>43</v>
      </c>
      <c r="R17" s="1186" t="s">
        <v>895</v>
      </c>
      <c r="S17" s="1186" t="s">
        <v>895</v>
      </c>
      <c r="T17" s="1186" t="s">
        <v>895</v>
      </c>
      <c r="U17" s="1186" t="s">
        <v>895</v>
      </c>
      <c r="V17" s="1186" t="s">
        <v>895</v>
      </c>
      <c r="W17" s="175">
        <v>0.15555555555555556</v>
      </c>
      <c r="X17" s="176">
        <v>0.26666666666666666</v>
      </c>
      <c r="Y17" s="175">
        <v>0.91111111111111109</v>
      </c>
      <c r="Z17" s="176">
        <v>0.8666666666666667</v>
      </c>
      <c r="AA17" s="175">
        <v>0.93333333333333335</v>
      </c>
      <c r="AB17" s="175">
        <v>0.8</v>
      </c>
    </row>
    <row r="18" spans="2:28" ht="15.75" x14ac:dyDescent="0.25">
      <c r="B18" s="63" t="s">
        <v>34</v>
      </c>
      <c r="C18" s="1356">
        <v>2475</v>
      </c>
      <c r="D18" s="1176">
        <v>480</v>
      </c>
      <c r="E18" s="1175">
        <v>710</v>
      </c>
      <c r="F18" s="1176">
        <v>760</v>
      </c>
      <c r="G18" s="1175">
        <v>790</v>
      </c>
      <c r="H18" s="1176">
        <v>1240</v>
      </c>
      <c r="I18" s="1175">
        <v>2430</v>
      </c>
      <c r="J18" s="1176">
        <v>2410</v>
      </c>
      <c r="K18" s="1175">
        <v>2000</v>
      </c>
      <c r="L18" s="1176">
        <v>270</v>
      </c>
      <c r="M18" s="1175">
        <v>230</v>
      </c>
      <c r="N18" s="1176">
        <v>80</v>
      </c>
      <c r="P18" s="63" t="s">
        <v>34</v>
      </c>
      <c r="Q18" s="300">
        <v>2475</v>
      </c>
      <c r="R18" s="174">
        <v>0.19320937752627323</v>
      </c>
      <c r="S18" s="175">
        <v>0.28658043654001619</v>
      </c>
      <c r="T18" s="176">
        <v>0.30719482619240096</v>
      </c>
      <c r="U18" s="175">
        <v>0.31770412287793048</v>
      </c>
      <c r="V18" s="176">
        <v>0.5</v>
      </c>
      <c r="W18" s="175">
        <v>0.9834276475343573</v>
      </c>
      <c r="X18" s="176">
        <v>0.97332255456750205</v>
      </c>
      <c r="Y18" s="175">
        <v>0.80719482619240102</v>
      </c>
      <c r="Z18" s="176">
        <v>0.10751818916734034</v>
      </c>
      <c r="AA18" s="175">
        <v>9.2562651576394497E-2</v>
      </c>
      <c r="AB18" s="175">
        <v>3.1932093775262731E-2</v>
      </c>
    </row>
    <row r="19" spans="2:28" ht="15.75" x14ac:dyDescent="0.25">
      <c r="B19" s="63" t="s">
        <v>65</v>
      </c>
      <c r="C19" s="1357">
        <v>437</v>
      </c>
      <c r="D19" s="1176">
        <v>140</v>
      </c>
      <c r="E19" s="1175">
        <v>200</v>
      </c>
      <c r="F19" s="1176">
        <v>210</v>
      </c>
      <c r="G19" s="1175">
        <v>220</v>
      </c>
      <c r="H19" s="1176">
        <v>310</v>
      </c>
      <c r="I19" s="1175">
        <v>430</v>
      </c>
      <c r="J19" s="1176">
        <v>430</v>
      </c>
      <c r="K19" s="1175">
        <v>400</v>
      </c>
      <c r="L19" s="1176">
        <v>220</v>
      </c>
      <c r="M19" s="1175">
        <v>210</v>
      </c>
      <c r="N19" s="1176">
        <v>80</v>
      </c>
      <c r="P19" s="63" t="s">
        <v>65</v>
      </c>
      <c r="Q19" s="126">
        <v>437</v>
      </c>
      <c r="R19" s="174">
        <v>0.32339449541284404</v>
      </c>
      <c r="S19" s="175">
        <v>0.45183486238532111</v>
      </c>
      <c r="T19" s="176">
        <v>0.48394495412844035</v>
      </c>
      <c r="U19" s="175">
        <v>0.5</v>
      </c>
      <c r="V19" s="176">
        <v>0.71330275229357798</v>
      </c>
      <c r="W19" s="175">
        <v>0.98165137614678899</v>
      </c>
      <c r="X19" s="176">
        <v>0.98853211009174313</v>
      </c>
      <c r="Y19" s="175">
        <v>0.91743119266055051</v>
      </c>
      <c r="Z19" s="176">
        <v>0.51376146788990829</v>
      </c>
      <c r="AA19" s="175">
        <v>0.47706422018348627</v>
      </c>
      <c r="AB19" s="175">
        <v>0.17201834862385321</v>
      </c>
    </row>
    <row r="20" spans="2:28" ht="15.75" x14ac:dyDescent="0.25">
      <c r="B20" s="63" t="s">
        <v>66</v>
      </c>
      <c r="C20" s="1357">
        <v>2038</v>
      </c>
      <c r="D20" s="1176">
        <v>340</v>
      </c>
      <c r="E20" s="1175">
        <v>510</v>
      </c>
      <c r="F20" s="1176">
        <v>550</v>
      </c>
      <c r="G20" s="1175">
        <v>570</v>
      </c>
      <c r="H20" s="1176">
        <v>930</v>
      </c>
      <c r="I20" s="1175">
        <v>2010</v>
      </c>
      <c r="J20" s="1176">
        <v>1980</v>
      </c>
      <c r="K20" s="1175">
        <v>1600</v>
      </c>
      <c r="L20" s="1176">
        <v>40</v>
      </c>
      <c r="M20" s="1175">
        <v>20</v>
      </c>
      <c r="N20" s="1190" t="s">
        <v>990</v>
      </c>
      <c r="P20" s="63" t="s">
        <v>66</v>
      </c>
      <c r="Q20" s="126">
        <v>2038</v>
      </c>
      <c r="R20" s="174">
        <v>0.16535819430814525</v>
      </c>
      <c r="S20" s="175">
        <v>0.25122669283611382</v>
      </c>
      <c r="T20" s="176">
        <v>0.26938174681059862</v>
      </c>
      <c r="U20" s="175">
        <v>0.27870461236506378</v>
      </c>
      <c r="V20" s="176">
        <v>0.45436702649656524</v>
      </c>
      <c r="W20" s="175">
        <v>0.98380765456329733</v>
      </c>
      <c r="X20" s="176">
        <v>0.97006869479882241</v>
      </c>
      <c r="Y20" s="175">
        <v>0.7836113837095191</v>
      </c>
      <c r="Z20" s="176">
        <v>2.0608439646712464E-2</v>
      </c>
      <c r="AA20" s="175">
        <v>1.0304219823356232E-2</v>
      </c>
      <c r="AB20" s="1189" t="s">
        <v>895</v>
      </c>
    </row>
    <row r="21" spans="2:28" ht="15.75" x14ac:dyDescent="0.25">
      <c r="B21" s="63" t="s">
        <v>37</v>
      </c>
      <c r="C21" s="1356">
        <v>738</v>
      </c>
      <c r="D21" s="1190" t="s">
        <v>990</v>
      </c>
      <c r="E21" s="1120" t="s">
        <v>990</v>
      </c>
      <c r="F21" s="1190" t="s">
        <v>990</v>
      </c>
      <c r="G21" s="1120" t="s">
        <v>990</v>
      </c>
      <c r="H21" s="1176">
        <v>10</v>
      </c>
      <c r="I21" s="1175">
        <v>40</v>
      </c>
      <c r="J21" s="1176">
        <v>490</v>
      </c>
      <c r="K21" s="1175">
        <v>720</v>
      </c>
      <c r="L21" s="1176">
        <v>720</v>
      </c>
      <c r="M21" s="1175">
        <v>720</v>
      </c>
      <c r="N21" s="1176">
        <v>480</v>
      </c>
      <c r="P21" s="63" t="s">
        <v>37</v>
      </c>
      <c r="Q21" s="300">
        <v>738</v>
      </c>
      <c r="R21" s="1186" t="s">
        <v>895</v>
      </c>
      <c r="S21" s="1186" t="s">
        <v>895</v>
      </c>
      <c r="T21" s="1186" t="s">
        <v>895</v>
      </c>
      <c r="U21" s="1186" t="s">
        <v>895</v>
      </c>
      <c r="V21" s="176">
        <v>8.1411126187245584E-3</v>
      </c>
      <c r="W21" s="175">
        <v>5.9701492537313432E-2</v>
      </c>
      <c r="X21" s="176">
        <v>0.66350067842605154</v>
      </c>
      <c r="Y21" s="175">
        <v>0.97693351424694708</v>
      </c>
      <c r="Z21" s="176">
        <v>0.97286295793758482</v>
      </c>
      <c r="AA21" s="175">
        <v>0.97693351424694708</v>
      </c>
      <c r="AB21" s="175">
        <v>0.64586160108548163</v>
      </c>
    </row>
    <row r="22" spans="2:28" ht="15.75" x14ac:dyDescent="0.25">
      <c r="B22" s="63" t="s">
        <v>65</v>
      </c>
      <c r="C22" s="1355">
        <v>507</v>
      </c>
      <c r="D22" s="1190" t="s">
        <v>990</v>
      </c>
      <c r="E22" s="1120" t="s">
        <v>990</v>
      </c>
      <c r="F22" s="1190" t="s">
        <v>990</v>
      </c>
      <c r="G22" s="1120" t="s">
        <v>990</v>
      </c>
      <c r="H22" s="1176">
        <v>10</v>
      </c>
      <c r="I22" s="1175">
        <v>40</v>
      </c>
      <c r="J22" s="1176">
        <v>350</v>
      </c>
      <c r="K22" s="1175">
        <v>500</v>
      </c>
      <c r="L22" s="1176">
        <v>500</v>
      </c>
      <c r="M22" s="1175">
        <v>500</v>
      </c>
      <c r="N22" s="1176">
        <v>340</v>
      </c>
      <c r="P22" s="63" t="s">
        <v>65</v>
      </c>
      <c r="Q22" s="300">
        <v>507</v>
      </c>
      <c r="R22" s="1186" t="s">
        <v>895</v>
      </c>
      <c r="S22" s="1186" t="s">
        <v>895</v>
      </c>
      <c r="T22" s="1186" t="s">
        <v>895</v>
      </c>
      <c r="U22" s="1186" t="s">
        <v>895</v>
      </c>
      <c r="V22" s="176">
        <v>1.1857707509881422E-2</v>
      </c>
      <c r="W22" s="175">
        <v>6.9169960474308304E-2</v>
      </c>
      <c r="X22" s="176">
        <v>0.69762845849802368</v>
      </c>
      <c r="Y22" s="175">
        <v>0.98023715415019763</v>
      </c>
      <c r="Z22" s="176">
        <v>0.97826086956521741</v>
      </c>
      <c r="AA22" s="175">
        <v>0.97826086956521741</v>
      </c>
      <c r="AB22" s="175">
        <v>0.66600790513833996</v>
      </c>
    </row>
    <row r="23" spans="2:28" ht="15.75" x14ac:dyDescent="0.25">
      <c r="B23" s="63" t="s">
        <v>66</v>
      </c>
      <c r="C23" s="1355">
        <v>231</v>
      </c>
      <c r="D23" s="1175">
        <v>0</v>
      </c>
      <c r="E23" s="1192">
        <v>0</v>
      </c>
      <c r="F23" s="1176">
        <v>0</v>
      </c>
      <c r="G23" s="745">
        <v>0</v>
      </c>
      <c r="H23" s="1176">
        <v>0</v>
      </c>
      <c r="I23" s="1175">
        <v>10</v>
      </c>
      <c r="J23" s="1176">
        <v>140</v>
      </c>
      <c r="K23" s="1175">
        <v>220</v>
      </c>
      <c r="L23" s="1176">
        <v>220</v>
      </c>
      <c r="M23" s="1175">
        <v>230</v>
      </c>
      <c r="N23" s="1176">
        <v>140</v>
      </c>
      <c r="P23" s="63" t="s">
        <v>66</v>
      </c>
      <c r="Q23" s="300">
        <v>231</v>
      </c>
      <c r="R23" s="174">
        <v>0</v>
      </c>
      <c r="S23" s="175">
        <v>0</v>
      </c>
      <c r="T23" s="176">
        <v>0</v>
      </c>
      <c r="U23" s="175">
        <v>0</v>
      </c>
      <c r="V23" s="176">
        <v>0</v>
      </c>
      <c r="W23" s="175">
        <v>3.896103896103896E-2</v>
      </c>
      <c r="X23" s="176">
        <v>0.58874458874458879</v>
      </c>
      <c r="Y23" s="175">
        <v>0.96969696969696972</v>
      </c>
      <c r="Z23" s="176">
        <v>0.96103896103896103</v>
      </c>
      <c r="AA23" s="175">
        <v>0.97402597402597402</v>
      </c>
      <c r="AB23" s="175">
        <v>0.60173160173160178</v>
      </c>
    </row>
    <row r="24" spans="2:28" ht="15.75" x14ac:dyDescent="0.25">
      <c r="B24" s="63" t="s">
        <v>38</v>
      </c>
      <c r="C24" s="1356">
        <v>219</v>
      </c>
      <c r="D24" s="302" t="s">
        <v>990</v>
      </c>
      <c r="E24" s="302" t="s">
        <v>990</v>
      </c>
      <c r="F24" s="1193">
        <v>10</v>
      </c>
      <c r="G24" s="745">
        <v>10</v>
      </c>
      <c r="H24" s="1176">
        <v>180</v>
      </c>
      <c r="I24" s="1175">
        <v>210</v>
      </c>
      <c r="J24" s="1176">
        <v>190</v>
      </c>
      <c r="K24" s="1175">
        <v>120</v>
      </c>
      <c r="L24" s="1176">
        <v>10</v>
      </c>
      <c r="M24" s="1175">
        <v>10</v>
      </c>
      <c r="N24" s="1190" t="s">
        <v>990</v>
      </c>
      <c r="P24" s="63" t="s">
        <v>38</v>
      </c>
      <c r="Q24" s="300">
        <v>219</v>
      </c>
      <c r="R24" s="1186" t="s">
        <v>895</v>
      </c>
      <c r="S24" s="1186" t="s">
        <v>895</v>
      </c>
      <c r="T24" s="1135">
        <v>2.7397260273972601E-2</v>
      </c>
      <c r="U24" s="1182">
        <v>3.6529680365296802E-2</v>
      </c>
      <c r="V24" s="1135">
        <v>0.81735159817351599</v>
      </c>
      <c r="W24" s="1182">
        <v>0.9634703196347032</v>
      </c>
      <c r="X24" s="1135">
        <v>0.86757990867579904</v>
      </c>
      <c r="Y24" s="1182">
        <v>0.52968036529680362</v>
      </c>
      <c r="Z24" s="1135">
        <v>3.6529680365296802E-2</v>
      </c>
      <c r="AA24" s="1182">
        <v>3.1963470319634701E-2</v>
      </c>
      <c r="AB24" s="1186" t="s">
        <v>895</v>
      </c>
    </row>
    <row r="25" spans="2:28" ht="15.75" x14ac:dyDescent="0.25">
      <c r="B25" s="63"/>
      <c r="C25" s="127"/>
      <c r="D25" s="924"/>
      <c r="E25" s="923"/>
      <c r="F25" s="280"/>
      <c r="G25" s="924"/>
      <c r="H25" s="280"/>
      <c r="I25" s="924"/>
      <c r="J25" s="280"/>
      <c r="K25" s="924"/>
      <c r="L25" s="280"/>
      <c r="M25" s="924"/>
      <c r="N25" s="280"/>
      <c r="P25" s="63"/>
      <c r="Q25" s="126"/>
      <c r="R25" s="1178"/>
      <c r="S25" s="1183"/>
      <c r="T25" s="1180"/>
      <c r="U25" s="1183"/>
      <c r="V25" s="1180"/>
      <c r="W25" s="1183"/>
      <c r="X25" s="1180"/>
      <c r="Y25" s="1183"/>
      <c r="Z25" s="1180"/>
      <c r="AA25" s="1183"/>
      <c r="AB25" s="1183"/>
    </row>
    <row r="26" spans="2:28" ht="15.75" x14ac:dyDescent="0.25">
      <c r="B26" s="143" t="s">
        <v>912</v>
      </c>
      <c r="C26" s="191">
        <v>3701</v>
      </c>
      <c r="D26" s="1174">
        <v>640</v>
      </c>
      <c r="E26" s="145">
        <v>880</v>
      </c>
      <c r="F26" s="149">
        <v>940</v>
      </c>
      <c r="G26" s="150">
        <v>990</v>
      </c>
      <c r="H26" s="149">
        <v>1630</v>
      </c>
      <c r="I26" s="150">
        <v>2910</v>
      </c>
      <c r="J26" s="1191">
        <v>3290</v>
      </c>
      <c r="K26" s="1174">
        <v>3060</v>
      </c>
      <c r="L26" s="1191">
        <v>1120</v>
      </c>
      <c r="M26" s="1174">
        <v>1080</v>
      </c>
      <c r="N26" s="1191">
        <v>650</v>
      </c>
      <c r="P26" s="143" t="s">
        <v>912</v>
      </c>
      <c r="Q26" s="144">
        <v>3701</v>
      </c>
      <c r="R26" s="1179">
        <v>0.17157524993245099</v>
      </c>
      <c r="S26" s="194">
        <v>0.23804377195352608</v>
      </c>
      <c r="T26" s="1181">
        <v>0.25398540934882463</v>
      </c>
      <c r="U26" s="194">
        <v>0.26641448257227779</v>
      </c>
      <c r="V26" s="1181">
        <v>0.44069170494460957</v>
      </c>
      <c r="W26" s="194">
        <v>0.78492299378546337</v>
      </c>
      <c r="X26" s="1181">
        <v>0.88975952445285056</v>
      </c>
      <c r="Y26" s="194">
        <v>0.82680356660362064</v>
      </c>
      <c r="Z26" s="1181">
        <v>0.30316130775466088</v>
      </c>
      <c r="AA26" s="194">
        <v>0.29289381248311269</v>
      </c>
      <c r="AB26" s="194">
        <v>0.17616860308024859</v>
      </c>
    </row>
    <row r="27" spans="2:28" ht="15.75" x14ac:dyDescent="0.25">
      <c r="B27" s="171"/>
      <c r="C27" s="137"/>
      <c r="D27" s="271"/>
      <c r="E27" s="171"/>
      <c r="F27" s="137"/>
      <c r="G27" s="271"/>
      <c r="H27" s="137"/>
      <c r="I27" s="271"/>
      <c r="J27" s="137"/>
      <c r="K27" s="271"/>
      <c r="L27" s="137"/>
      <c r="M27" s="271"/>
      <c r="N27" s="137"/>
      <c r="P27" s="171"/>
      <c r="Q27" s="171"/>
      <c r="R27" s="171"/>
      <c r="S27" s="137"/>
      <c r="T27" s="271"/>
      <c r="U27" s="137"/>
      <c r="V27" s="271"/>
      <c r="W27" s="137"/>
      <c r="X27" s="271"/>
      <c r="Y27" s="137"/>
      <c r="Z27" s="271"/>
      <c r="AA27" s="137"/>
      <c r="AB27" s="172"/>
    </row>
    <row r="28" spans="2:28" ht="15.75" x14ac:dyDescent="0.25">
      <c r="B28" s="90" t="s">
        <v>69</v>
      </c>
      <c r="C28" s="1125"/>
      <c r="D28" s="1125"/>
      <c r="E28" s="1125"/>
      <c r="F28" s="1125"/>
      <c r="G28" s="1125"/>
      <c r="H28" s="1125"/>
      <c r="I28" s="1125"/>
      <c r="J28" s="1125"/>
      <c r="K28" s="1125"/>
      <c r="L28" s="1125"/>
      <c r="M28" s="1125"/>
      <c r="N28" s="1125"/>
      <c r="O28" s="93"/>
    </row>
    <row r="29" spans="2:28" x14ac:dyDescent="0.25">
      <c r="D29" t="s">
        <v>991</v>
      </c>
    </row>
    <row r="30" spans="2:28" x14ac:dyDescent="0.25">
      <c r="B30" t="s">
        <v>992</v>
      </c>
    </row>
    <row r="31" spans="2:28" x14ac:dyDescent="0.25">
      <c r="B31" t="s">
        <v>43</v>
      </c>
    </row>
    <row r="32" spans="2:28" ht="15.75" x14ac:dyDescent="0.25">
      <c r="B32" s="866" t="s">
        <v>12</v>
      </c>
    </row>
    <row r="33" spans="2:28" x14ac:dyDescent="0.25">
      <c r="B33" t="s">
        <v>993</v>
      </c>
    </row>
    <row r="34" spans="2:28" ht="15.75" x14ac:dyDescent="0.25">
      <c r="B34" s="1126" t="s">
        <v>994</v>
      </c>
    </row>
    <row r="36" spans="2:28" ht="15.75" customHeight="1" x14ac:dyDescent="0.25">
      <c r="B36" s="1438" t="s">
        <v>1062</v>
      </c>
      <c r="C36" s="1438"/>
      <c r="D36" s="1438"/>
      <c r="E36" s="1438"/>
      <c r="F36" s="1438"/>
      <c r="G36" s="1438"/>
      <c r="H36" s="1438"/>
      <c r="I36" s="1438"/>
      <c r="J36" s="1438"/>
      <c r="K36" s="1438"/>
      <c r="L36" s="1438"/>
    </row>
    <row r="37" spans="2:28" ht="15.75" x14ac:dyDescent="0.25">
      <c r="B37" s="246" t="s">
        <v>171</v>
      </c>
      <c r="C37" s="1113"/>
      <c r="D37" s="1114"/>
      <c r="E37" s="1114"/>
      <c r="F37" s="1114"/>
      <c r="G37" s="444"/>
      <c r="H37" s="444"/>
      <c r="I37" s="444"/>
      <c r="J37" s="444"/>
      <c r="K37" s="444"/>
      <c r="L37" s="444"/>
      <c r="M37" s="444"/>
      <c r="N37" s="444"/>
      <c r="P37" s="246" t="s">
        <v>995</v>
      </c>
    </row>
    <row r="38" spans="2:28" ht="15.75" customHeight="1" x14ac:dyDescent="0.25">
      <c r="B38" s="248"/>
      <c r="C38" s="1488" t="s">
        <v>171</v>
      </c>
      <c r="D38" s="1433" t="s">
        <v>974</v>
      </c>
      <c r="E38" s="1434"/>
      <c r="F38" s="1434"/>
      <c r="G38" s="1434"/>
      <c r="H38" s="1434"/>
      <c r="I38" s="1434"/>
      <c r="J38" s="1434"/>
      <c r="K38" s="1434"/>
      <c r="L38" s="1434"/>
      <c r="M38" s="1434"/>
      <c r="N38" s="1435"/>
      <c r="P38" s="248"/>
      <c r="Q38" s="1488" t="s">
        <v>171</v>
      </c>
      <c r="R38" s="1433" t="s">
        <v>975</v>
      </c>
      <c r="S38" s="1434"/>
      <c r="T38" s="1434"/>
      <c r="U38" s="1434"/>
      <c r="V38" s="1434"/>
      <c r="W38" s="1434"/>
      <c r="X38" s="1434"/>
      <c r="Y38" s="1434"/>
      <c r="Z38" s="1434"/>
      <c r="AA38" s="1434"/>
      <c r="AB38" s="1435"/>
    </row>
    <row r="39" spans="2:28" ht="63" x14ac:dyDescent="0.25">
      <c r="B39" s="115"/>
      <c r="C39" s="1489"/>
      <c r="D39" s="418" t="s">
        <v>976</v>
      </c>
      <c r="E39" s="900" t="s">
        <v>977</v>
      </c>
      <c r="F39" s="419" t="s">
        <v>978</v>
      </c>
      <c r="G39" s="870" t="s">
        <v>979</v>
      </c>
      <c r="H39" s="120" t="s">
        <v>980</v>
      </c>
      <c r="I39" s="870" t="s">
        <v>981</v>
      </c>
      <c r="J39" s="120" t="s">
        <v>982</v>
      </c>
      <c r="K39" s="870" t="s">
        <v>983</v>
      </c>
      <c r="L39" s="120" t="s">
        <v>984</v>
      </c>
      <c r="M39" s="870" t="s">
        <v>985</v>
      </c>
      <c r="N39" s="869" t="s">
        <v>986</v>
      </c>
      <c r="P39" s="115"/>
      <c r="Q39" s="1489"/>
      <c r="R39" s="418" t="s">
        <v>976</v>
      </c>
      <c r="S39" s="900" t="s">
        <v>977</v>
      </c>
      <c r="T39" s="419" t="s">
        <v>978</v>
      </c>
      <c r="U39" s="870" t="s">
        <v>979</v>
      </c>
      <c r="V39" s="120" t="s">
        <v>980</v>
      </c>
      <c r="W39" s="870" t="s">
        <v>981</v>
      </c>
      <c r="X39" s="120" t="s">
        <v>982</v>
      </c>
      <c r="Y39" s="870" t="s">
        <v>983</v>
      </c>
      <c r="Z39" s="120" t="s">
        <v>984</v>
      </c>
      <c r="AA39" s="870" t="s">
        <v>985</v>
      </c>
      <c r="AB39" s="869" t="s">
        <v>986</v>
      </c>
    </row>
    <row r="40" spans="2:28" ht="15.75" x14ac:dyDescent="0.25">
      <c r="B40" s="868"/>
      <c r="C40" s="63"/>
      <c r="D40" s="248"/>
      <c r="E40" s="455"/>
      <c r="F40" s="1115"/>
      <c r="G40" s="455"/>
      <c r="H40" s="1115"/>
      <c r="I40" s="455"/>
      <c r="J40" s="1115"/>
      <c r="K40" s="455"/>
      <c r="L40" s="1115"/>
      <c r="M40" s="455"/>
      <c r="N40" s="1116"/>
      <c r="P40" s="868"/>
      <c r="Q40" s="63"/>
      <c r="R40" s="248"/>
      <c r="S40" s="455"/>
      <c r="T40" s="1115"/>
      <c r="U40" s="455"/>
      <c r="V40" s="1115"/>
      <c r="W40" s="455"/>
      <c r="X40" s="1115"/>
      <c r="Y40" s="455"/>
      <c r="Z40" s="1115"/>
      <c r="AA40" s="455"/>
      <c r="AB40" s="1116"/>
    </row>
    <row r="41" spans="2:28" ht="15.75" x14ac:dyDescent="0.25">
      <c r="B41" s="63" t="s">
        <v>996</v>
      </c>
      <c r="C41" s="126">
        <v>1503</v>
      </c>
      <c r="D41" s="300">
        <v>50</v>
      </c>
      <c r="E41" s="1177">
        <v>60</v>
      </c>
      <c r="F41" s="312">
        <v>70</v>
      </c>
      <c r="G41" s="1177">
        <v>70</v>
      </c>
      <c r="H41" s="312">
        <v>390</v>
      </c>
      <c r="I41" s="1177">
        <v>1500</v>
      </c>
      <c r="J41" s="312">
        <v>1480</v>
      </c>
      <c r="K41" s="1177">
        <v>1110</v>
      </c>
      <c r="L41" s="312">
        <v>40</v>
      </c>
      <c r="M41" s="1177">
        <v>30</v>
      </c>
      <c r="N41" s="312">
        <v>10</v>
      </c>
      <c r="O41" s="159"/>
      <c r="P41" s="63" t="s">
        <v>996</v>
      </c>
      <c r="Q41" s="126">
        <v>1503</v>
      </c>
      <c r="R41" s="129">
        <v>3.3954727030625832E-2</v>
      </c>
      <c r="S41" s="130">
        <v>4.0612516644474038E-2</v>
      </c>
      <c r="T41" s="915">
        <v>4.4607190412782959E-2</v>
      </c>
      <c r="U41" s="130">
        <v>4.4607190412782959E-2</v>
      </c>
      <c r="V41" s="915">
        <v>0.2596537949400799</v>
      </c>
      <c r="W41" s="130">
        <v>0.99733688415446076</v>
      </c>
      <c r="X41" s="915">
        <v>0.98668442077230356</v>
      </c>
      <c r="Y41" s="130">
        <v>0.73635153129161124</v>
      </c>
      <c r="Z41" s="915">
        <v>2.529960053262317E-2</v>
      </c>
      <c r="AA41" s="130">
        <v>2.1304926764314249E-2</v>
      </c>
      <c r="AB41" s="164">
        <v>6.6577896138482022E-3</v>
      </c>
    </row>
    <row r="42" spans="2:28" ht="15.75" x14ac:dyDescent="0.25">
      <c r="B42" s="63" t="s">
        <v>997</v>
      </c>
      <c r="C42" s="126">
        <v>778</v>
      </c>
      <c r="D42" s="300">
        <v>390</v>
      </c>
      <c r="E42" s="1177">
        <v>600</v>
      </c>
      <c r="F42" s="312">
        <v>630</v>
      </c>
      <c r="G42" s="1177">
        <v>650</v>
      </c>
      <c r="H42" s="312">
        <v>710</v>
      </c>
      <c r="I42" s="1177">
        <v>750</v>
      </c>
      <c r="J42" s="312">
        <v>740</v>
      </c>
      <c r="K42" s="1177">
        <v>730</v>
      </c>
      <c r="L42" s="312">
        <v>190</v>
      </c>
      <c r="M42" s="1177">
        <v>160</v>
      </c>
      <c r="N42" s="1122">
        <v>50</v>
      </c>
      <c r="P42" s="63" t="s">
        <v>997</v>
      </c>
      <c r="Q42" s="126">
        <v>778</v>
      </c>
      <c r="R42" s="129">
        <v>0.50385604113110538</v>
      </c>
      <c r="S42" s="130">
        <v>0.76478149100257065</v>
      </c>
      <c r="T42" s="915">
        <v>0.81233933161953731</v>
      </c>
      <c r="U42" s="130">
        <v>0.83676092544987146</v>
      </c>
      <c r="V42" s="915">
        <v>0.90616966580976865</v>
      </c>
      <c r="W42" s="130">
        <v>0.96143958868894597</v>
      </c>
      <c r="X42" s="915">
        <v>0.95115681233933158</v>
      </c>
      <c r="Y42" s="130">
        <v>0.93187660668380468</v>
      </c>
      <c r="Z42" s="915">
        <v>0.2377892030848329</v>
      </c>
      <c r="AA42" s="130">
        <v>0.20565552699228792</v>
      </c>
      <c r="AB42" s="164">
        <v>6.8123393316195366E-2</v>
      </c>
    </row>
    <row r="43" spans="2:28" ht="15.75" x14ac:dyDescent="0.25">
      <c r="B43" s="63" t="s">
        <v>998</v>
      </c>
      <c r="C43" s="126">
        <v>194</v>
      </c>
      <c r="D43" s="1118">
        <v>40</v>
      </c>
      <c r="E43" s="1193">
        <v>50</v>
      </c>
      <c r="F43" s="1119">
        <v>60</v>
      </c>
      <c r="G43" s="1177">
        <v>70</v>
      </c>
      <c r="H43" s="312">
        <v>140</v>
      </c>
      <c r="I43" s="1177">
        <v>190</v>
      </c>
      <c r="J43" s="312">
        <v>190</v>
      </c>
      <c r="K43" s="1177">
        <v>170</v>
      </c>
      <c r="L43" s="312">
        <v>40</v>
      </c>
      <c r="M43" s="1177">
        <v>40</v>
      </c>
      <c r="N43" s="1117">
        <v>20</v>
      </c>
      <c r="P43" s="63" t="s">
        <v>998</v>
      </c>
      <c r="Q43" s="126">
        <v>194</v>
      </c>
      <c r="R43" s="129">
        <v>0.18041237113402062</v>
      </c>
      <c r="S43" s="130">
        <v>0.27319587628865977</v>
      </c>
      <c r="T43" s="915">
        <v>0.31443298969072164</v>
      </c>
      <c r="U43" s="130">
        <v>0.35051546391752575</v>
      </c>
      <c r="V43" s="915">
        <v>0.73195876288659789</v>
      </c>
      <c r="W43" s="130">
        <v>0.96391752577319589</v>
      </c>
      <c r="X43" s="915">
        <v>0.95876288659793818</v>
      </c>
      <c r="Y43" s="130">
        <v>0.85567010309278346</v>
      </c>
      <c r="Z43" s="915">
        <v>0.22164948453608246</v>
      </c>
      <c r="AA43" s="130">
        <v>0.19072164948453607</v>
      </c>
      <c r="AB43" s="164">
        <v>8.247422680412371E-2</v>
      </c>
    </row>
    <row r="44" spans="2:28" ht="15.75" x14ac:dyDescent="0.25">
      <c r="B44" s="63"/>
      <c r="C44" s="126"/>
      <c r="D44" s="923"/>
      <c r="E44" s="280"/>
      <c r="F44" s="924"/>
      <c r="G44" s="280"/>
      <c r="H44" s="924"/>
      <c r="I44" s="280"/>
      <c r="J44" s="924"/>
      <c r="K44" s="280"/>
      <c r="L44" s="924"/>
      <c r="M44" s="280"/>
      <c r="N44" s="188"/>
      <c r="P44" s="63"/>
      <c r="Q44" s="126"/>
      <c r="R44" s="923"/>
      <c r="S44" s="280"/>
      <c r="T44" s="924"/>
      <c r="U44" s="280"/>
      <c r="V44" s="924"/>
      <c r="W44" s="280"/>
      <c r="X44" s="924"/>
      <c r="Y44" s="280"/>
      <c r="Z44" s="924"/>
      <c r="AA44" s="280"/>
      <c r="AB44" s="188"/>
    </row>
    <row r="45" spans="2:28" ht="15.75" x14ac:dyDescent="0.25">
      <c r="B45" s="1127" t="s">
        <v>999</v>
      </c>
      <c r="C45" s="1128">
        <v>2475</v>
      </c>
      <c r="D45" s="1128">
        <v>480</v>
      </c>
      <c r="E45" s="1157">
        <v>710</v>
      </c>
      <c r="F45" s="1129">
        <v>760</v>
      </c>
      <c r="G45" s="1157">
        <v>790</v>
      </c>
      <c r="H45" s="1129">
        <v>1240</v>
      </c>
      <c r="I45" s="1157">
        <v>2430</v>
      </c>
      <c r="J45" s="1129">
        <v>2410</v>
      </c>
      <c r="K45" s="1157">
        <v>2000</v>
      </c>
      <c r="L45" s="1129">
        <v>270</v>
      </c>
      <c r="M45" s="1157">
        <v>230</v>
      </c>
      <c r="N45" s="1130">
        <v>80</v>
      </c>
      <c r="P45" s="1127" t="s">
        <v>999</v>
      </c>
      <c r="Q45" s="1128">
        <v>2475</v>
      </c>
      <c r="R45" s="1131">
        <v>0.19320937752627323</v>
      </c>
      <c r="S45" s="1185">
        <v>0.28658043654001619</v>
      </c>
      <c r="T45" s="1132">
        <v>0.30719482619240096</v>
      </c>
      <c r="U45" s="1185">
        <v>0.31770412287793048</v>
      </c>
      <c r="V45" s="1132">
        <v>0.5</v>
      </c>
      <c r="W45" s="1185">
        <v>0.9834276475343573</v>
      </c>
      <c r="X45" s="1132">
        <v>0.97332255456750205</v>
      </c>
      <c r="Y45" s="1185">
        <v>0.80719482619240102</v>
      </c>
      <c r="Z45" s="1132">
        <v>0.10751818916734034</v>
      </c>
      <c r="AA45" s="1185">
        <v>9.2562651576394497E-2</v>
      </c>
      <c r="AB45" s="1133">
        <v>3.1932093775262731E-2</v>
      </c>
    </row>
    <row r="46" spans="2:28" ht="15.75" x14ac:dyDescent="0.25">
      <c r="B46" s="90" t="s">
        <v>69</v>
      </c>
      <c r="C46" t="s">
        <v>991</v>
      </c>
      <c r="Q46" t="s">
        <v>991</v>
      </c>
    </row>
    <row r="47" spans="2:28" x14ac:dyDescent="0.25">
      <c r="D47" s="1134"/>
      <c r="E47" s="1134"/>
      <c r="F47" s="1134"/>
      <c r="G47" s="1134"/>
      <c r="H47" s="1134"/>
      <c r="I47" s="1134"/>
      <c r="J47" s="1134"/>
      <c r="K47" s="1134"/>
      <c r="L47" s="1134"/>
      <c r="M47" s="1134"/>
      <c r="N47" s="1134"/>
    </row>
    <row r="48" spans="2:28" x14ac:dyDescent="0.25">
      <c r="B48" t="s">
        <v>992</v>
      </c>
    </row>
    <row r="49" spans="2:28" ht="15.75" x14ac:dyDescent="0.25">
      <c r="B49" t="s">
        <v>43</v>
      </c>
      <c r="C49" s="150"/>
      <c r="D49" s="150"/>
      <c r="E49" s="150"/>
    </row>
    <row r="50" spans="2:28" ht="15.75" x14ac:dyDescent="0.25">
      <c r="B50" s="866" t="s">
        <v>12</v>
      </c>
    </row>
    <row r="51" spans="2:28" x14ac:dyDescent="0.25">
      <c r="B51" t="s">
        <v>993</v>
      </c>
    </row>
    <row r="54" spans="2:28" ht="15.75" customHeight="1" x14ac:dyDescent="0.25">
      <c r="B54" s="1438" t="s">
        <v>1064</v>
      </c>
      <c r="C54" s="1438"/>
      <c r="D54" s="1438"/>
      <c r="E54" s="1438"/>
      <c r="F54" s="1438"/>
      <c r="G54" s="1438"/>
      <c r="H54" s="1438"/>
      <c r="I54" s="1438"/>
      <c r="J54" s="1438"/>
      <c r="K54" s="1438"/>
      <c r="L54" s="1438"/>
    </row>
    <row r="55" spans="2:28" ht="15.75" x14ac:dyDescent="0.25">
      <c r="B55" s="246" t="s">
        <v>171</v>
      </c>
      <c r="C55" s="1113"/>
      <c r="D55" s="1114"/>
      <c r="E55" s="1114"/>
      <c r="F55" s="1114"/>
      <c r="G55" s="444"/>
      <c r="H55" s="444"/>
      <c r="I55" s="444"/>
      <c r="J55" s="444"/>
      <c r="K55" s="444"/>
      <c r="L55" s="444"/>
      <c r="M55" s="444"/>
      <c r="N55" s="444"/>
      <c r="P55" s="246" t="s">
        <v>1000</v>
      </c>
    </row>
    <row r="56" spans="2:28" ht="15.75" customHeight="1" x14ac:dyDescent="0.25">
      <c r="B56" s="248"/>
      <c r="C56" s="1488" t="s">
        <v>1001</v>
      </c>
      <c r="D56" s="1433" t="s">
        <v>974</v>
      </c>
      <c r="E56" s="1434"/>
      <c r="F56" s="1434"/>
      <c r="G56" s="1434"/>
      <c r="H56" s="1434"/>
      <c r="I56" s="1434"/>
      <c r="J56" s="1434"/>
      <c r="K56" s="1434"/>
      <c r="L56" s="1517"/>
      <c r="M56" s="1518"/>
      <c r="N56" s="1519"/>
      <c r="P56" s="248"/>
      <c r="Q56" s="1488" t="s">
        <v>1001</v>
      </c>
      <c r="R56" s="1433" t="s">
        <v>975</v>
      </c>
      <c r="S56" s="1434"/>
      <c r="T56" s="1434"/>
      <c r="U56" s="1434"/>
      <c r="V56" s="1434"/>
      <c r="W56" s="1434"/>
      <c r="X56" s="1434"/>
      <c r="Y56" s="1434"/>
      <c r="Z56" s="1434"/>
      <c r="AA56" s="1434"/>
      <c r="AB56" s="1435"/>
    </row>
    <row r="57" spans="2:28" ht="63" x14ac:dyDescent="0.25">
      <c r="B57" s="115"/>
      <c r="C57" s="1504"/>
      <c r="D57" s="418" t="s">
        <v>976</v>
      </c>
      <c r="E57" s="900" t="s">
        <v>977</v>
      </c>
      <c r="F57" s="419" t="s">
        <v>978</v>
      </c>
      <c r="G57" s="870" t="s">
        <v>979</v>
      </c>
      <c r="H57" s="120" t="s">
        <v>980</v>
      </c>
      <c r="I57" s="870" t="s">
        <v>981</v>
      </c>
      <c r="J57" s="120" t="s">
        <v>982</v>
      </c>
      <c r="K57" s="870" t="s">
        <v>983</v>
      </c>
      <c r="L57" s="120" t="s">
        <v>984</v>
      </c>
      <c r="M57" s="870" t="s">
        <v>985</v>
      </c>
      <c r="N57" s="869" t="s">
        <v>986</v>
      </c>
      <c r="P57" s="115"/>
      <c r="Q57" s="1489"/>
      <c r="R57" s="418" t="s">
        <v>976</v>
      </c>
      <c r="S57" s="900" t="s">
        <v>977</v>
      </c>
      <c r="T57" s="419" t="s">
        <v>978</v>
      </c>
      <c r="U57" s="870" t="s">
        <v>979</v>
      </c>
      <c r="V57" s="120" t="s">
        <v>980</v>
      </c>
      <c r="W57" s="870" t="s">
        <v>981</v>
      </c>
      <c r="X57" s="870" t="s">
        <v>982</v>
      </c>
      <c r="Y57" s="420" t="s">
        <v>983</v>
      </c>
      <c r="Z57" s="120" t="s">
        <v>984</v>
      </c>
      <c r="AA57" s="900" t="s">
        <v>985</v>
      </c>
      <c r="AB57" s="420" t="s">
        <v>986</v>
      </c>
    </row>
    <row r="58" spans="2:28" ht="15.75" x14ac:dyDescent="0.25">
      <c r="B58" s="868"/>
      <c r="C58" s="63"/>
      <c r="D58" s="248"/>
      <c r="E58" s="455"/>
      <c r="F58" s="1115"/>
      <c r="G58" s="455"/>
      <c r="H58" s="1115"/>
      <c r="I58" s="455"/>
      <c r="J58" s="1115"/>
      <c r="K58" s="455"/>
      <c r="L58" s="1115"/>
      <c r="M58" s="455"/>
      <c r="N58" s="1116"/>
      <c r="P58" s="868"/>
      <c r="Q58" s="63"/>
      <c r="R58" s="248"/>
      <c r="S58" s="455"/>
      <c r="T58" s="1115"/>
      <c r="U58" s="455"/>
      <c r="V58" s="1115"/>
      <c r="W58" s="455"/>
      <c r="X58" s="455"/>
      <c r="Y58" s="1115"/>
      <c r="Z58" s="455"/>
      <c r="AA58" s="1115"/>
      <c r="AB58" s="455"/>
    </row>
    <row r="59" spans="2:28" ht="15.75" x14ac:dyDescent="0.25">
      <c r="B59" s="63" t="s">
        <v>52</v>
      </c>
      <c r="C59" s="126">
        <v>96</v>
      </c>
      <c r="D59" s="1118">
        <v>0</v>
      </c>
      <c r="E59" s="1193">
        <v>0</v>
      </c>
      <c r="F59" s="1119">
        <v>0</v>
      </c>
      <c r="G59" s="1193">
        <v>0</v>
      </c>
      <c r="H59" s="1119">
        <v>0</v>
      </c>
      <c r="I59" s="1190">
        <v>10</v>
      </c>
      <c r="J59" s="312">
        <v>60</v>
      </c>
      <c r="K59" s="1177">
        <v>100</v>
      </c>
      <c r="L59" s="312">
        <v>100</v>
      </c>
      <c r="M59" s="1177">
        <v>100</v>
      </c>
      <c r="N59" s="1177">
        <v>60</v>
      </c>
      <c r="P59" s="63" t="s">
        <v>52</v>
      </c>
      <c r="Q59" s="126">
        <v>96</v>
      </c>
      <c r="R59" s="129">
        <v>0</v>
      </c>
      <c r="S59" s="130">
        <v>0</v>
      </c>
      <c r="T59" s="915">
        <v>0</v>
      </c>
      <c r="U59" s="130">
        <v>0</v>
      </c>
      <c r="V59" s="1135">
        <v>0</v>
      </c>
      <c r="W59" s="1182">
        <v>5.2083333333333336E-2</v>
      </c>
      <c r="X59" s="1182">
        <v>0.60416666666666663</v>
      </c>
      <c r="Y59" s="1135">
        <v>0.98958333333333337</v>
      </c>
      <c r="Z59" s="1182">
        <v>0.98958333333333337</v>
      </c>
      <c r="AA59" s="1135">
        <v>0.98958333333333337</v>
      </c>
      <c r="AB59" s="1182">
        <v>0.65625</v>
      </c>
    </row>
    <row r="60" spans="2:28" ht="15.75" x14ac:dyDescent="0.25">
      <c r="B60" s="63" t="s">
        <v>53</v>
      </c>
      <c r="C60" s="126">
        <v>279</v>
      </c>
      <c r="D60" s="302" t="s">
        <v>990</v>
      </c>
      <c r="E60" s="1190" t="s">
        <v>990</v>
      </c>
      <c r="F60" s="1120" t="s">
        <v>990</v>
      </c>
      <c r="G60" s="1190" t="s">
        <v>990</v>
      </c>
      <c r="H60" s="1120" t="s">
        <v>990</v>
      </c>
      <c r="I60" s="1177">
        <v>10</v>
      </c>
      <c r="J60" s="312">
        <v>190</v>
      </c>
      <c r="K60" s="1177">
        <v>270</v>
      </c>
      <c r="L60" s="312">
        <v>270</v>
      </c>
      <c r="M60" s="1177">
        <v>270</v>
      </c>
      <c r="N60" s="1177">
        <v>160</v>
      </c>
      <c r="P60" s="63" t="s">
        <v>53</v>
      </c>
      <c r="Q60" s="126">
        <v>279</v>
      </c>
      <c r="R60" s="1124" t="s">
        <v>895</v>
      </c>
      <c r="S60" s="1186" t="s">
        <v>895</v>
      </c>
      <c r="T60" s="1121" t="s">
        <v>895</v>
      </c>
      <c r="U60" s="1186" t="s">
        <v>895</v>
      </c>
      <c r="V60" s="1121" t="s">
        <v>895</v>
      </c>
      <c r="W60" s="1182">
        <v>5.0179211469534052E-2</v>
      </c>
      <c r="X60" s="1182">
        <v>0.69175627240143367</v>
      </c>
      <c r="Y60" s="1135">
        <v>0.978494623655914</v>
      </c>
      <c r="Z60" s="1182">
        <v>0.97491039426523296</v>
      </c>
      <c r="AA60" s="1135">
        <v>0.98207885304659504</v>
      </c>
      <c r="AB60" s="1182">
        <v>0.55555555555555558</v>
      </c>
    </row>
    <row r="61" spans="2:28" ht="15.75" x14ac:dyDescent="0.25">
      <c r="B61" s="63" t="s">
        <v>54</v>
      </c>
      <c r="C61" s="126">
        <v>363</v>
      </c>
      <c r="D61" s="302" t="s">
        <v>990</v>
      </c>
      <c r="E61" s="1190" t="s">
        <v>990</v>
      </c>
      <c r="F61" s="1120" t="s">
        <v>990</v>
      </c>
      <c r="G61" s="1190" t="s">
        <v>990</v>
      </c>
      <c r="H61" s="1120">
        <v>5</v>
      </c>
      <c r="I61" s="1177">
        <v>30</v>
      </c>
      <c r="J61" s="312">
        <v>240</v>
      </c>
      <c r="K61" s="1177">
        <v>350</v>
      </c>
      <c r="L61" s="312">
        <v>350</v>
      </c>
      <c r="M61" s="1177">
        <v>350</v>
      </c>
      <c r="N61" s="1177">
        <v>260</v>
      </c>
      <c r="P61" s="63" t="s">
        <v>54</v>
      </c>
      <c r="Q61" s="126">
        <v>363</v>
      </c>
      <c r="R61" s="1124" t="s">
        <v>895</v>
      </c>
      <c r="S61" s="1186" t="s">
        <v>895</v>
      </c>
      <c r="T61" s="1121" t="s">
        <v>895</v>
      </c>
      <c r="U61" s="1186" t="s">
        <v>895</v>
      </c>
      <c r="V61" s="1135">
        <v>1.3812154696132596E-2</v>
      </c>
      <c r="W61" s="1182">
        <v>6.9060773480662987E-2</v>
      </c>
      <c r="X61" s="1182">
        <v>0.65745856353591159</v>
      </c>
      <c r="Y61" s="1135">
        <v>0.97237569060773477</v>
      </c>
      <c r="Z61" s="1182">
        <v>0.96685082872928174</v>
      </c>
      <c r="AA61" s="1135">
        <v>0.96961325966850831</v>
      </c>
      <c r="AB61" s="1182">
        <v>0.71270718232044195</v>
      </c>
    </row>
    <row r="62" spans="2:28" ht="15.75" x14ac:dyDescent="0.25">
      <c r="B62" s="63"/>
      <c r="C62" s="126"/>
      <c r="D62" s="923"/>
      <c r="E62" s="280"/>
      <c r="F62" s="924"/>
      <c r="G62" s="280"/>
      <c r="H62" s="924"/>
      <c r="I62" s="280"/>
      <c r="J62" s="924"/>
      <c r="K62" s="280"/>
      <c r="L62" s="924"/>
      <c r="M62" s="280"/>
      <c r="N62" s="280"/>
      <c r="P62" s="63"/>
      <c r="Q62" s="126"/>
      <c r="R62" s="923"/>
      <c r="S62" s="280"/>
      <c r="T62" s="924"/>
      <c r="U62" s="280"/>
      <c r="V62" s="924"/>
      <c r="W62" s="280"/>
      <c r="X62" s="280"/>
      <c r="Y62" s="924"/>
      <c r="Z62" s="280"/>
      <c r="AA62" s="924"/>
      <c r="AB62" s="280"/>
    </row>
    <row r="63" spans="2:28" ht="15.75" x14ac:dyDescent="0.25">
      <c r="B63" s="1127" t="s">
        <v>1002</v>
      </c>
      <c r="C63" s="1128">
        <v>738</v>
      </c>
      <c r="D63" s="1136" t="s">
        <v>990</v>
      </c>
      <c r="E63" s="1195" t="s">
        <v>990</v>
      </c>
      <c r="F63" s="1137" t="s">
        <v>990</v>
      </c>
      <c r="G63" s="1195" t="s">
        <v>990</v>
      </c>
      <c r="H63" s="1129">
        <v>10</v>
      </c>
      <c r="I63" s="1157">
        <v>40</v>
      </c>
      <c r="J63" s="1129">
        <v>490</v>
      </c>
      <c r="K63" s="1157">
        <v>720</v>
      </c>
      <c r="L63" s="1129">
        <v>720</v>
      </c>
      <c r="M63" s="1157">
        <v>720</v>
      </c>
      <c r="N63" s="1157">
        <v>480</v>
      </c>
      <c r="P63" s="1127" t="s">
        <v>1002</v>
      </c>
      <c r="Q63" s="1128">
        <v>738</v>
      </c>
      <c r="R63" s="1138" t="s">
        <v>895</v>
      </c>
      <c r="S63" s="1187" t="s">
        <v>895</v>
      </c>
      <c r="T63" s="1139" t="s">
        <v>895</v>
      </c>
      <c r="U63" s="1188" t="s">
        <v>895</v>
      </c>
      <c r="V63" s="1140">
        <v>8.1411126187245584E-3</v>
      </c>
      <c r="W63" s="1184">
        <v>5.9701492537313432E-2</v>
      </c>
      <c r="X63" s="1184">
        <v>0.66350067842605154</v>
      </c>
      <c r="Y63" s="1140">
        <v>0.97693351424694708</v>
      </c>
      <c r="Z63" s="1184">
        <v>0.97286295793758482</v>
      </c>
      <c r="AA63" s="1140">
        <v>0.97693351424694708</v>
      </c>
      <c r="AB63" s="1184">
        <v>0.64586160108548163</v>
      </c>
    </row>
    <row r="64" spans="2:28" ht="15.75" x14ac:dyDescent="0.25">
      <c r="B64" s="90" t="s">
        <v>69</v>
      </c>
    </row>
    <row r="65" spans="2:14" x14ac:dyDescent="0.25">
      <c r="D65" s="1134"/>
      <c r="E65" s="1134"/>
      <c r="F65" s="1134"/>
      <c r="G65" s="1134"/>
      <c r="H65" s="1134"/>
      <c r="I65" s="1134"/>
      <c r="J65" s="1134"/>
      <c r="K65" s="1134"/>
      <c r="L65" s="1134"/>
      <c r="M65" s="1134"/>
      <c r="N65" s="1134"/>
    </row>
    <row r="66" spans="2:14" x14ac:dyDescent="0.25">
      <c r="B66" t="s">
        <v>992</v>
      </c>
    </row>
    <row r="67" spans="2:14" ht="15.75" x14ac:dyDescent="0.25">
      <c r="B67" t="s">
        <v>43</v>
      </c>
      <c r="C67" s="150"/>
      <c r="D67" s="150"/>
      <c r="E67" s="150"/>
    </row>
    <row r="68" spans="2:14" ht="15.75" x14ac:dyDescent="0.25">
      <c r="B68" s="866" t="s">
        <v>12</v>
      </c>
    </row>
    <row r="69" spans="2:14" x14ac:dyDescent="0.25">
      <c r="B69" t="s">
        <v>993</v>
      </c>
    </row>
    <row r="70" spans="2:14" ht="15.75" x14ac:dyDescent="0.25">
      <c r="B70" s="1126" t="s">
        <v>994</v>
      </c>
    </row>
  </sheetData>
  <mergeCells count="19">
    <mergeCell ref="R11:AB11"/>
    <mergeCell ref="Q11:Q12"/>
    <mergeCell ref="R4:AB4"/>
    <mergeCell ref="Q4:Q5"/>
    <mergeCell ref="R38:AB38"/>
    <mergeCell ref="Q38:Q39"/>
    <mergeCell ref="C56:C57"/>
    <mergeCell ref="D56:N56"/>
    <mergeCell ref="Q56:Q57"/>
    <mergeCell ref="R56:AB56"/>
    <mergeCell ref="B36:L36"/>
    <mergeCell ref="C38:C39"/>
    <mergeCell ref="D38:N38"/>
    <mergeCell ref="B54:L54"/>
    <mergeCell ref="B1:L1"/>
    <mergeCell ref="C4:C5"/>
    <mergeCell ref="D4:N4"/>
    <mergeCell ref="C11:C12"/>
    <mergeCell ref="D11:N11"/>
  </mergeCells>
  <hyperlinks>
    <hyperlink ref="K3:L3" location="'list of tables'!A1" display="back to contents page"/>
    <hyperlink ref="Y3:Z3" location="'list of tables'!A1" display="back to contents page"/>
  </hyperlinks>
  <pageMargins left="0.7" right="0.7" top="0.75" bottom="0.75" header="0.3" footer="0.3"/>
  <pageSetup paperSize="9" scale="7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Q51"/>
  <sheetViews>
    <sheetView workbookViewId="0">
      <selection activeCell="B2" sqref="B2"/>
    </sheetView>
  </sheetViews>
  <sheetFormatPr defaultRowHeight="15" x14ac:dyDescent="0.25"/>
  <cols>
    <col min="1" max="1" width="4.28515625" customWidth="1"/>
    <col min="2" max="2" width="62.7109375" customWidth="1"/>
    <col min="3" max="3" width="16.140625" customWidth="1"/>
    <col min="4" max="4" width="10.42578125" customWidth="1"/>
    <col min="5" max="5" width="10" customWidth="1"/>
    <col min="6" max="6" width="11.140625" customWidth="1"/>
    <col min="7" max="7" width="12" customWidth="1"/>
    <col min="8" max="8" width="13.7109375" customWidth="1"/>
    <col min="9" max="9" width="12.85546875" customWidth="1"/>
    <col min="10" max="10" width="11.85546875" customWidth="1"/>
  </cols>
  <sheetData>
    <row r="1" spans="2:13" ht="15.75" x14ac:dyDescent="0.25">
      <c r="B1" s="1438" t="s">
        <v>1065</v>
      </c>
      <c r="C1" s="1438"/>
      <c r="D1" s="1438"/>
      <c r="E1" s="1438"/>
      <c r="F1" s="1438"/>
      <c r="G1" s="1438"/>
      <c r="H1" s="1438"/>
      <c r="I1" s="1438"/>
    </row>
    <row r="2" spans="2:13" ht="15.75" x14ac:dyDescent="0.25">
      <c r="B2" s="90"/>
      <c r="C2" s="90"/>
      <c r="D2" s="90"/>
      <c r="E2" s="90"/>
      <c r="F2" s="90"/>
      <c r="G2" s="90"/>
      <c r="H2" s="245"/>
      <c r="I2" s="297"/>
    </row>
    <row r="3" spans="2:13" ht="15.75" x14ac:dyDescent="0.25">
      <c r="B3" s="298" t="s">
        <v>58</v>
      </c>
      <c r="C3" s="131"/>
      <c r="D3" s="90"/>
      <c r="E3" s="90"/>
      <c r="F3" s="90"/>
      <c r="G3" s="90"/>
      <c r="H3" s="247"/>
      <c r="I3" s="247"/>
    </row>
    <row r="4" spans="2:13" ht="51.75" customHeight="1" x14ac:dyDescent="0.25">
      <c r="B4" s="248"/>
      <c r="C4" s="1488" t="s">
        <v>1003</v>
      </c>
      <c r="D4" s="1521" t="s">
        <v>1004</v>
      </c>
      <c r="E4" s="1522"/>
      <c r="F4" s="1522"/>
      <c r="G4" s="1523"/>
      <c r="H4" s="1521" t="s">
        <v>1005</v>
      </c>
      <c r="I4" s="1522"/>
      <c r="J4" s="1523"/>
    </row>
    <row r="5" spans="2:13" ht="47.25" x14ac:dyDescent="0.25">
      <c r="B5" s="115"/>
      <c r="C5" s="1504"/>
      <c r="D5" s="1141" t="s">
        <v>1006</v>
      </c>
      <c r="E5" s="1277" t="s">
        <v>1007</v>
      </c>
      <c r="F5" s="1277" t="s">
        <v>1008</v>
      </c>
      <c r="G5" s="283" t="s">
        <v>1009</v>
      </c>
      <c r="H5" s="1141" t="s">
        <v>1010</v>
      </c>
      <c r="I5" s="1277" t="s">
        <v>1011</v>
      </c>
      <c r="J5" s="283" t="s">
        <v>1073</v>
      </c>
    </row>
    <row r="6" spans="2:13" ht="15.75" x14ac:dyDescent="0.25">
      <c r="B6" s="868"/>
      <c r="C6" s="63"/>
      <c r="D6" s="63"/>
      <c r="E6" s="166"/>
      <c r="F6" s="166"/>
      <c r="G6" s="257"/>
      <c r="H6" s="63"/>
      <c r="I6" s="166"/>
      <c r="J6" s="1143"/>
    </row>
    <row r="7" spans="2:13" ht="15.75" x14ac:dyDescent="0.25">
      <c r="B7" s="58" t="s">
        <v>64</v>
      </c>
      <c r="C7" s="63"/>
      <c r="D7" s="63"/>
      <c r="E7" s="166"/>
      <c r="F7" s="166"/>
      <c r="G7" s="257"/>
      <c r="H7" s="63"/>
      <c r="I7" s="166"/>
      <c r="J7" s="270"/>
    </row>
    <row r="8" spans="2:13" s="93" customFormat="1" ht="15.75" x14ac:dyDescent="0.25">
      <c r="B8" s="1202" t="s">
        <v>30</v>
      </c>
      <c r="C8" s="1203">
        <v>5426</v>
      </c>
      <c r="D8" s="63">
        <v>5050</v>
      </c>
      <c r="E8" s="166">
        <v>30</v>
      </c>
      <c r="F8" s="166">
        <v>30</v>
      </c>
      <c r="G8" s="257">
        <v>90</v>
      </c>
      <c r="H8" s="1203" t="s">
        <v>808</v>
      </c>
      <c r="I8" s="450" t="s">
        <v>808</v>
      </c>
      <c r="J8" s="1204" t="s">
        <v>808</v>
      </c>
    </row>
    <row r="9" spans="2:13" ht="15.75" x14ac:dyDescent="0.25">
      <c r="B9" s="63" t="s">
        <v>31</v>
      </c>
      <c r="C9" s="300">
        <v>151</v>
      </c>
      <c r="D9" s="126">
        <v>150</v>
      </c>
      <c r="E9" s="186">
        <v>0</v>
      </c>
      <c r="F9" s="186">
        <v>10</v>
      </c>
      <c r="G9" s="1144">
        <v>10</v>
      </c>
      <c r="H9" s="183" t="s">
        <v>990</v>
      </c>
      <c r="I9" s="186">
        <v>0</v>
      </c>
      <c r="J9" s="128">
        <v>0</v>
      </c>
    </row>
    <row r="10" spans="2:13" ht="15.75" x14ac:dyDescent="0.25">
      <c r="B10" s="63" t="s">
        <v>32</v>
      </c>
      <c r="C10" s="300">
        <v>75</v>
      </c>
      <c r="D10" s="126">
        <v>80</v>
      </c>
      <c r="E10" s="186" t="s">
        <v>990</v>
      </c>
      <c r="F10" s="186" t="s">
        <v>990</v>
      </c>
      <c r="G10" s="1144">
        <v>10</v>
      </c>
      <c r="H10" s="183" t="s">
        <v>990</v>
      </c>
      <c r="I10" s="186">
        <v>0</v>
      </c>
      <c r="J10" s="128">
        <v>0</v>
      </c>
      <c r="M10" s="1145"/>
    </row>
    <row r="11" spans="2:13" ht="15.75" x14ac:dyDescent="0.25">
      <c r="B11" s="63" t="s">
        <v>33</v>
      </c>
      <c r="C11" s="300">
        <v>43</v>
      </c>
      <c r="D11" s="126">
        <v>40</v>
      </c>
      <c r="E11" s="186">
        <v>0</v>
      </c>
      <c r="F11" s="186" t="s">
        <v>990</v>
      </c>
      <c r="G11" s="1144">
        <v>10</v>
      </c>
      <c r="H11" s="183">
        <v>0</v>
      </c>
      <c r="I11" s="186">
        <v>0</v>
      </c>
      <c r="J11" s="128">
        <v>0</v>
      </c>
    </row>
    <row r="12" spans="2:13" ht="15.75" x14ac:dyDescent="0.25">
      <c r="B12" s="63" t="s">
        <v>34</v>
      </c>
      <c r="C12" s="300">
        <v>2475</v>
      </c>
      <c r="D12" s="126">
        <v>2440</v>
      </c>
      <c r="E12" s="186">
        <v>70</v>
      </c>
      <c r="F12" s="186">
        <v>40</v>
      </c>
      <c r="G12" s="1144">
        <v>90</v>
      </c>
      <c r="H12" s="183">
        <v>40</v>
      </c>
      <c r="I12" s="186">
        <v>20</v>
      </c>
      <c r="J12" s="128">
        <v>20</v>
      </c>
    </row>
    <row r="13" spans="2:13" ht="15.75" x14ac:dyDescent="0.25">
      <c r="B13" s="63" t="s">
        <v>65</v>
      </c>
      <c r="C13" s="126">
        <v>437</v>
      </c>
      <c r="D13" s="126">
        <v>430</v>
      </c>
      <c r="E13" s="186">
        <v>10</v>
      </c>
      <c r="F13" s="186">
        <v>10</v>
      </c>
      <c r="G13" s="1144">
        <v>20</v>
      </c>
      <c r="H13" s="183">
        <v>10</v>
      </c>
      <c r="I13" s="186">
        <v>10</v>
      </c>
      <c r="J13" s="128">
        <v>10</v>
      </c>
    </row>
    <row r="14" spans="2:13" ht="15.75" x14ac:dyDescent="0.25">
      <c r="B14" s="63" t="s">
        <v>66</v>
      </c>
      <c r="C14" s="126">
        <v>2038</v>
      </c>
      <c r="D14" s="126">
        <v>2010</v>
      </c>
      <c r="E14" s="186">
        <v>60</v>
      </c>
      <c r="F14" s="186">
        <v>30</v>
      </c>
      <c r="G14" s="1144">
        <v>60</v>
      </c>
      <c r="H14" s="183">
        <v>40</v>
      </c>
      <c r="I14" s="186">
        <v>10</v>
      </c>
      <c r="J14" s="128">
        <v>10</v>
      </c>
    </row>
    <row r="15" spans="2:13" ht="15.75" x14ac:dyDescent="0.25">
      <c r="B15" s="63" t="s">
        <v>37</v>
      </c>
      <c r="C15" s="300">
        <v>738</v>
      </c>
      <c r="D15" s="126">
        <v>740</v>
      </c>
      <c r="E15" s="186" t="s">
        <v>990</v>
      </c>
      <c r="F15" s="186">
        <v>10</v>
      </c>
      <c r="G15" s="1144">
        <v>20</v>
      </c>
      <c r="H15" s="183">
        <v>20</v>
      </c>
      <c r="I15" s="186" t="s">
        <v>990</v>
      </c>
      <c r="J15" s="1144" t="s">
        <v>990</v>
      </c>
    </row>
    <row r="16" spans="2:13" ht="15.75" x14ac:dyDescent="0.25">
      <c r="B16" s="63" t="s">
        <v>65</v>
      </c>
      <c r="C16" s="300">
        <v>507</v>
      </c>
      <c r="D16" s="126">
        <v>510</v>
      </c>
      <c r="E16" s="186" t="s">
        <v>990</v>
      </c>
      <c r="F16" s="186">
        <v>10</v>
      </c>
      <c r="G16" s="1144">
        <v>10</v>
      </c>
      <c r="H16" s="183">
        <v>10</v>
      </c>
      <c r="I16" s="186" t="s">
        <v>990</v>
      </c>
      <c r="J16" s="1144" t="s">
        <v>990</v>
      </c>
    </row>
    <row r="17" spans="2:10" ht="15.75" x14ac:dyDescent="0.25">
      <c r="B17" s="63" t="s">
        <v>66</v>
      </c>
      <c r="C17" s="300">
        <v>231</v>
      </c>
      <c r="D17" s="126">
        <v>230</v>
      </c>
      <c r="E17" s="186" t="s">
        <v>990</v>
      </c>
      <c r="F17" s="186">
        <v>0</v>
      </c>
      <c r="G17" s="1144" t="s">
        <v>990</v>
      </c>
      <c r="H17" s="183" t="s">
        <v>990</v>
      </c>
      <c r="I17" s="186">
        <v>0</v>
      </c>
      <c r="J17" s="1144" t="s">
        <v>990</v>
      </c>
    </row>
    <row r="18" spans="2:10" ht="15.75" x14ac:dyDescent="0.25">
      <c r="B18" s="63" t="s">
        <v>38</v>
      </c>
      <c r="C18" s="300">
        <v>219</v>
      </c>
      <c r="D18" s="126">
        <v>220</v>
      </c>
      <c r="E18" s="186" t="s">
        <v>990</v>
      </c>
      <c r="F18" s="186">
        <v>0</v>
      </c>
      <c r="G18" s="1144">
        <v>10</v>
      </c>
      <c r="H18" s="183">
        <v>10</v>
      </c>
      <c r="I18" s="186" t="s">
        <v>990</v>
      </c>
      <c r="J18" s="1144" t="s">
        <v>990</v>
      </c>
    </row>
    <row r="19" spans="2:10" ht="15.75" x14ac:dyDescent="0.25">
      <c r="B19" s="63"/>
      <c r="C19" s="126"/>
      <c r="D19" s="126"/>
      <c r="E19" s="127"/>
      <c r="F19" s="127"/>
      <c r="G19" s="128"/>
      <c r="H19" s="126"/>
      <c r="I19" s="127"/>
      <c r="J19" s="1205"/>
    </row>
    <row r="20" spans="2:10" ht="15.75" x14ac:dyDescent="0.25">
      <c r="B20" s="143" t="s">
        <v>164</v>
      </c>
      <c r="C20" s="144">
        <v>3701</v>
      </c>
      <c r="D20" s="144">
        <v>3670</v>
      </c>
      <c r="E20" s="191">
        <v>70</v>
      </c>
      <c r="F20" s="191">
        <v>60</v>
      </c>
      <c r="G20" s="893">
        <v>140</v>
      </c>
      <c r="H20" s="144">
        <v>70</v>
      </c>
      <c r="I20" s="191">
        <v>20</v>
      </c>
      <c r="J20" s="893">
        <v>30</v>
      </c>
    </row>
    <row r="21" spans="2:10" ht="15.75" x14ac:dyDescent="0.25">
      <c r="B21" s="171"/>
      <c r="C21" s="171"/>
      <c r="D21" s="923"/>
      <c r="E21" s="280"/>
      <c r="F21" s="280"/>
      <c r="G21" s="188"/>
      <c r="H21" s="923"/>
      <c r="I21" s="280"/>
      <c r="J21" s="173"/>
    </row>
    <row r="22" spans="2:10" ht="15.75" x14ac:dyDescent="0.25">
      <c r="B22" s="256"/>
      <c r="C22" s="256"/>
      <c r="D22" s="131"/>
      <c r="E22" s="131"/>
      <c r="F22" s="131"/>
      <c r="G22" s="131"/>
      <c r="H22" s="131"/>
      <c r="I22" s="131"/>
      <c r="J22" s="94"/>
    </row>
    <row r="23" spans="2:10" ht="15.75" x14ac:dyDescent="0.25">
      <c r="B23" s="256"/>
      <c r="C23" s="131"/>
      <c r="D23" s="131"/>
      <c r="E23" s="131"/>
      <c r="F23" s="131"/>
      <c r="G23" s="131"/>
      <c r="H23" s="131"/>
      <c r="I23" s="131"/>
      <c r="J23" s="94"/>
    </row>
    <row r="24" spans="2:10" ht="15.75" x14ac:dyDescent="0.25">
      <c r="B24" s="1146" t="s">
        <v>59</v>
      </c>
      <c r="C24" s="1147"/>
      <c r="D24" s="1147"/>
      <c r="E24" s="1147"/>
      <c r="F24" s="1147"/>
      <c r="G24" s="1147"/>
      <c r="H24" s="1147"/>
      <c r="I24" s="1147"/>
    </row>
    <row r="25" spans="2:10" ht="15.75" customHeight="1" x14ac:dyDescent="0.25">
      <c r="B25" s="248"/>
      <c r="C25" s="1488" t="s">
        <v>1012</v>
      </c>
      <c r="D25" s="1433" t="s">
        <v>1013</v>
      </c>
      <c r="E25" s="1434"/>
      <c r="F25" s="1434"/>
      <c r="G25" s="1435"/>
      <c r="H25" s="1433" t="s">
        <v>1014</v>
      </c>
      <c r="I25" s="1434"/>
      <c r="J25" s="1435"/>
    </row>
    <row r="26" spans="2:10" ht="47.25" x14ac:dyDescent="0.25">
      <c r="B26" s="1148"/>
      <c r="C26" s="1504"/>
      <c r="D26" s="1141" t="s">
        <v>1006</v>
      </c>
      <c r="E26" s="1196" t="s">
        <v>1007</v>
      </c>
      <c r="F26" s="1142" t="s">
        <v>1008</v>
      </c>
      <c r="G26" s="1196" t="s">
        <v>1009</v>
      </c>
      <c r="H26" s="1142" t="s">
        <v>1010</v>
      </c>
      <c r="I26" s="1196" t="s">
        <v>1011</v>
      </c>
      <c r="J26" s="283" t="s">
        <v>1073</v>
      </c>
    </row>
    <row r="27" spans="2:10" ht="15.75" x14ac:dyDescent="0.25">
      <c r="B27" s="868"/>
      <c r="C27" s="166"/>
      <c r="D27" s="256"/>
      <c r="E27" s="166"/>
      <c r="F27" s="256"/>
      <c r="G27" s="166"/>
      <c r="H27" s="256"/>
      <c r="I27" s="166"/>
      <c r="J27" s="1229"/>
    </row>
    <row r="28" spans="2:10" ht="15.75" x14ac:dyDescent="0.25">
      <c r="B28" s="58" t="s">
        <v>1015</v>
      </c>
      <c r="C28" s="166"/>
      <c r="D28" s="256"/>
      <c r="E28" s="166"/>
      <c r="F28" s="256"/>
      <c r="G28" s="166"/>
      <c r="H28" s="256"/>
      <c r="I28" s="166"/>
      <c r="J28" s="1230"/>
    </row>
    <row r="29" spans="2:10" ht="15.75" x14ac:dyDescent="0.25">
      <c r="B29" s="1202" t="s">
        <v>30</v>
      </c>
      <c r="C29" s="300">
        <v>5426</v>
      </c>
      <c r="D29" s="129">
        <v>0.93070401769259126</v>
      </c>
      <c r="E29" s="130">
        <v>5.5289347585698485E-3</v>
      </c>
      <c r="F29" s="915">
        <v>5.5289347585698485E-3</v>
      </c>
      <c r="G29" s="130">
        <v>1.6586804275709546E-2</v>
      </c>
      <c r="H29" s="1121" t="s">
        <v>895</v>
      </c>
      <c r="I29" s="1186" t="s">
        <v>895</v>
      </c>
      <c r="J29" s="1186" t="s">
        <v>895</v>
      </c>
    </row>
    <row r="30" spans="2:10" ht="15.75" x14ac:dyDescent="0.25">
      <c r="B30" s="63" t="s">
        <v>31</v>
      </c>
      <c r="C30" s="300">
        <v>151</v>
      </c>
      <c r="D30" s="129">
        <v>0.99337748344370858</v>
      </c>
      <c r="E30" s="130">
        <v>0</v>
      </c>
      <c r="F30" s="1234">
        <v>6.6225165562913912E-2</v>
      </c>
      <c r="G30" s="1233">
        <v>6.6225165562913912E-2</v>
      </c>
      <c r="H30" s="1222" t="s">
        <v>895</v>
      </c>
      <c r="I30" s="130">
        <v>0</v>
      </c>
      <c r="J30" s="130">
        <v>0</v>
      </c>
    </row>
    <row r="31" spans="2:10" ht="15.75" x14ac:dyDescent="0.25">
      <c r="B31" s="63" t="s">
        <v>32</v>
      </c>
      <c r="C31" s="300">
        <v>75</v>
      </c>
      <c r="D31" s="129">
        <v>1.0666666666666667</v>
      </c>
      <c r="E31" s="1223" t="s">
        <v>895</v>
      </c>
      <c r="F31" s="1224" t="s">
        <v>895</v>
      </c>
      <c r="G31" s="1227">
        <v>0.13333333333333333</v>
      </c>
      <c r="H31" s="1222" t="s">
        <v>895</v>
      </c>
      <c r="I31" s="130">
        <v>0</v>
      </c>
      <c r="J31" s="130">
        <v>0</v>
      </c>
    </row>
    <row r="32" spans="2:10" ht="15.75" x14ac:dyDescent="0.25">
      <c r="B32" s="63" t="s">
        <v>33</v>
      </c>
      <c r="C32" s="300">
        <v>43</v>
      </c>
      <c r="D32" s="129">
        <v>0.88888888888888884</v>
      </c>
      <c r="E32" s="130">
        <v>0</v>
      </c>
      <c r="F32" s="1224" t="s">
        <v>895</v>
      </c>
      <c r="G32" s="1236">
        <v>0.22222222222222221</v>
      </c>
      <c r="H32" s="915">
        <v>0</v>
      </c>
      <c r="I32" s="130">
        <v>0</v>
      </c>
      <c r="J32" s="130">
        <v>0</v>
      </c>
    </row>
    <row r="33" spans="2:17" ht="15.75" x14ac:dyDescent="0.25">
      <c r="B33" s="63" t="s">
        <v>34</v>
      </c>
      <c r="C33" s="300">
        <v>2475</v>
      </c>
      <c r="D33" s="129">
        <v>0.98625707356507675</v>
      </c>
      <c r="E33" s="130">
        <v>2.8294260307194827E-2</v>
      </c>
      <c r="F33" s="176">
        <v>1.6168148746968473E-2</v>
      </c>
      <c r="G33" s="175">
        <v>3.637833468067906E-2</v>
      </c>
      <c r="H33" s="1159">
        <v>1.6168148746968473E-2</v>
      </c>
      <c r="I33" s="130">
        <v>8.0840743734842367E-3</v>
      </c>
      <c r="J33" s="130">
        <v>8.0840743734842367E-3</v>
      </c>
    </row>
    <row r="34" spans="2:17" ht="15.75" x14ac:dyDescent="0.25">
      <c r="B34" s="63" t="s">
        <v>65</v>
      </c>
      <c r="C34" s="126">
        <v>437</v>
      </c>
      <c r="D34" s="129">
        <v>0.98623853211009171</v>
      </c>
      <c r="E34" s="1233">
        <v>2.2935779816513763E-2</v>
      </c>
      <c r="F34" s="1224">
        <v>2.2935779816513763E-2</v>
      </c>
      <c r="G34" s="175">
        <v>4.5871559633027525E-2</v>
      </c>
      <c r="H34" s="1234">
        <v>2.2935779816513763E-2</v>
      </c>
      <c r="I34" s="1233">
        <v>2.2935779816513763E-2</v>
      </c>
      <c r="J34" s="1233">
        <v>2.2935779816513763E-2</v>
      </c>
    </row>
    <row r="35" spans="2:17" ht="15.75" x14ac:dyDescent="0.25">
      <c r="B35" s="63" t="s">
        <v>66</v>
      </c>
      <c r="C35" s="126">
        <v>2038</v>
      </c>
      <c r="D35" s="129">
        <v>0.98626104023552508</v>
      </c>
      <c r="E35" s="130">
        <v>2.9440628066732092E-2</v>
      </c>
      <c r="F35" s="176">
        <v>1.4720314033366046E-2</v>
      </c>
      <c r="G35" s="175">
        <v>2.9440628066732092E-2</v>
      </c>
      <c r="H35" s="915">
        <v>1.9627085377821395E-2</v>
      </c>
      <c r="I35" s="1233">
        <v>4.9067713444553487E-3</v>
      </c>
      <c r="J35" s="1233">
        <v>4.9067713444553487E-3</v>
      </c>
    </row>
    <row r="36" spans="2:17" ht="15.75" x14ac:dyDescent="0.25">
      <c r="B36" s="63" t="s">
        <v>37</v>
      </c>
      <c r="C36" s="300">
        <v>738</v>
      </c>
      <c r="D36" s="129">
        <v>1.0040705563093624</v>
      </c>
      <c r="E36" s="1223" t="s">
        <v>895</v>
      </c>
      <c r="F36" s="1235">
        <v>1.3568521031207599E-2</v>
      </c>
      <c r="G36" s="175">
        <v>2.7137042062415198E-2</v>
      </c>
      <c r="H36" s="915">
        <v>2.7137042062415198E-2</v>
      </c>
      <c r="I36" s="1223" t="s">
        <v>895</v>
      </c>
      <c r="J36" s="1223" t="s">
        <v>895</v>
      </c>
    </row>
    <row r="37" spans="2:17" ht="15.75" x14ac:dyDescent="0.25">
      <c r="B37" s="63" t="s">
        <v>65</v>
      </c>
      <c r="C37" s="300">
        <v>507</v>
      </c>
      <c r="D37" s="129">
        <v>1.0079051383399209</v>
      </c>
      <c r="E37" s="1223" t="s">
        <v>895</v>
      </c>
      <c r="F37" s="1235">
        <v>1.9762845849802372E-2</v>
      </c>
      <c r="G37" s="1236">
        <v>1.9762845849802372E-2</v>
      </c>
      <c r="H37" s="1234">
        <v>1.9762845849802372E-2</v>
      </c>
      <c r="I37" s="1223" t="s">
        <v>895</v>
      </c>
      <c r="J37" s="1223" t="s">
        <v>895</v>
      </c>
    </row>
    <row r="38" spans="2:17" ht="15.75" x14ac:dyDescent="0.25">
      <c r="B38" s="63" t="s">
        <v>66</v>
      </c>
      <c r="C38" s="300">
        <v>231</v>
      </c>
      <c r="D38" s="129">
        <v>0.99567099567099571</v>
      </c>
      <c r="E38" s="1223" t="s">
        <v>895</v>
      </c>
      <c r="F38" s="176">
        <v>0</v>
      </c>
      <c r="G38" s="1227" t="s">
        <v>895</v>
      </c>
      <c r="H38" s="1222" t="s">
        <v>895</v>
      </c>
      <c r="I38" s="130">
        <v>0</v>
      </c>
      <c r="J38" s="1223" t="s">
        <v>895</v>
      </c>
    </row>
    <row r="39" spans="2:17" ht="15.75" x14ac:dyDescent="0.25">
      <c r="B39" s="63" t="s">
        <v>38</v>
      </c>
      <c r="C39" s="300">
        <v>219</v>
      </c>
      <c r="D39" s="129">
        <v>1.004566210045662</v>
      </c>
      <c r="E39" s="1223" t="s">
        <v>895</v>
      </c>
      <c r="F39" s="1135">
        <v>0</v>
      </c>
      <c r="G39" s="1227">
        <v>4.5662100456621002E-2</v>
      </c>
      <c r="H39" s="1234">
        <v>4.5662100456621002E-2</v>
      </c>
      <c r="I39" s="1223" t="s">
        <v>895</v>
      </c>
      <c r="J39" s="1223" t="s">
        <v>895</v>
      </c>
    </row>
    <row r="40" spans="2:17" ht="15.75" x14ac:dyDescent="0.25">
      <c r="B40" s="63"/>
      <c r="C40" s="126"/>
      <c r="D40" s="141"/>
      <c r="E40" s="142"/>
      <c r="F40" s="75"/>
      <c r="G40" s="142"/>
      <c r="H40" s="131"/>
      <c r="I40" s="127"/>
      <c r="J40" s="1230"/>
    </row>
    <row r="41" spans="2:17" ht="15.75" x14ac:dyDescent="0.25">
      <c r="B41" s="143" t="s">
        <v>164</v>
      </c>
      <c r="C41" s="144">
        <v>3701</v>
      </c>
      <c r="D41" s="916">
        <v>0.99162388543636859</v>
      </c>
      <c r="E41" s="169">
        <v>1.8913807079167792E-2</v>
      </c>
      <c r="F41" s="917">
        <v>1.6211834639286681E-2</v>
      </c>
      <c r="G41" s="169">
        <v>3.7827614158335583E-2</v>
      </c>
      <c r="H41" s="917">
        <v>1.8913807079167792E-2</v>
      </c>
      <c r="I41" s="169">
        <v>5.4039448797622265E-3</v>
      </c>
      <c r="J41" s="169">
        <v>8.1059173196433403E-3</v>
      </c>
    </row>
    <row r="42" spans="2:17" ht="15.75" x14ac:dyDescent="0.25">
      <c r="B42" s="171"/>
      <c r="C42" s="137"/>
      <c r="D42" s="271"/>
      <c r="E42" s="137"/>
      <c r="F42" s="271"/>
      <c r="G42" s="137"/>
      <c r="H42" s="924"/>
      <c r="I42" s="280"/>
      <c r="J42" s="1231"/>
    </row>
    <row r="43" spans="2:17" ht="15.75" x14ac:dyDescent="0.25">
      <c r="B43" s="90" t="s">
        <v>69</v>
      </c>
      <c r="C43" s="90"/>
      <c r="D43" s="90"/>
      <c r="E43" s="90"/>
      <c r="F43" s="90"/>
      <c r="G43" s="90"/>
      <c r="H43" s="90"/>
      <c r="I43" s="90"/>
      <c r="J43" s="1232"/>
    </row>
    <row r="44" spans="2:17" ht="15.75" x14ac:dyDescent="0.25">
      <c r="B44" s="90"/>
      <c r="C44" s="90"/>
      <c r="D44" s="90"/>
      <c r="E44" s="90"/>
      <c r="F44" s="90"/>
      <c r="G44" s="90"/>
      <c r="H44" s="90"/>
      <c r="I44" s="90"/>
    </row>
    <row r="45" spans="2:17" s="93" customFormat="1" ht="18" customHeight="1" x14ac:dyDescent="0.25">
      <c r="B45" s="867"/>
      <c r="C45" s="867"/>
      <c r="D45" s="867"/>
      <c r="E45" s="867"/>
      <c r="F45" s="867"/>
      <c r="G45" s="867"/>
      <c r="H45" s="867"/>
      <c r="I45" s="867"/>
      <c r="J45" s="867"/>
      <c r="K45" s="1149"/>
      <c r="L45" s="1149"/>
      <c r="M45" s="1149"/>
      <c r="N45" s="1149"/>
      <c r="O45" s="1149"/>
      <c r="P45" s="1149"/>
      <c r="Q45" s="1149"/>
    </row>
    <row r="46" spans="2:17" s="93" customFormat="1" ht="15.75" customHeight="1" x14ac:dyDescent="0.25">
      <c r="B46" t="s">
        <v>43</v>
      </c>
      <c r="C46" s="867"/>
      <c r="D46" s="867"/>
      <c r="E46" s="867"/>
      <c r="F46" s="867"/>
      <c r="G46" s="867"/>
      <c r="H46" s="867"/>
      <c r="I46" s="867"/>
      <c r="J46" s="867"/>
      <c r="K46" s="1149"/>
      <c r="L46" s="1149"/>
      <c r="M46" s="1149"/>
      <c r="N46" s="1149"/>
      <c r="O46" s="1149"/>
      <c r="P46" s="1149"/>
      <c r="Q46" s="1149"/>
    </row>
    <row r="47" spans="2:17" ht="39" customHeight="1" x14ac:dyDescent="0.25">
      <c r="B47" s="1520" t="s">
        <v>1016</v>
      </c>
      <c r="C47" s="1520"/>
      <c r="D47" s="1520"/>
      <c r="E47" s="1520"/>
      <c r="F47" s="1520"/>
      <c r="G47" s="1520"/>
      <c r="H47" s="1520"/>
      <c r="I47" s="1520"/>
      <c r="J47" s="1520"/>
    </row>
    <row r="48" spans="2:17" ht="15.75" x14ac:dyDescent="0.25">
      <c r="B48" s="256" t="s">
        <v>147</v>
      </c>
    </row>
    <row r="49" spans="2:2" ht="15.75" x14ac:dyDescent="0.25">
      <c r="B49" s="866" t="s">
        <v>12</v>
      </c>
    </row>
    <row r="50" spans="2:2" x14ac:dyDescent="0.25">
      <c r="B50" t="s">
        <v>993</v>
      </c>
    </row>
    <row r="51" spans="2:2" ht="15.75" x14ac:dyDescent="0.25">
      <c r="B51" s="1126" t="s">
        <v>994</v>
      </c>
    </row>
  </sheetData>
  <mergeCells count="8">
    <mergeCell ref="B47:J47"/>
    <mergeCell ref="B1:I1"/>
    <mergeCell ref="C4:C5"/>
    <mergeCell ref="D4:G4"/>
    <mergeCell ref="H4:J4"/>
    <mergeCell ref="C25:C26"/>
    <mergeCell ref="D25:G25"/>
    <mergeCell ref="H25:J25"/>
  </mergeCells>
  <pageMargins left="0.25" right="0.25" top="0.75" bottom="0.75" header="0.3" footer="0.3"/>
  <pageSetup paperSize="9" scale="5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S178"/>
  <sheetViews>
    <sheetView zoomScale="85" zoomScaleNormal="85" workbookViewId="0">
      <selection activeCell="B2" sqref="B2"/>
    </sheetView>
  </sheetViews>
  <sheetFormatPr defaultRowHeight="15" x14ac:dyDescent="0.25"/>
  <cols>
    <col min="1" max="1" width="3.140625" customWidth="1"/>
    <col min="2" max="2" width="63" customWidth="1"/>
    <col min="3" max="3" width="12.85546875" customWidth="1"/>
    <col min="4" max="4" width="16.5703125" customWidth="1"/>
    <col min="5" max="5" width="14.140625" customWidth="1"/>
    <col min="6" max="9" width="12" customWidth="1"/>
    <col min="10" max="12" width="15.140625" customWidth="1"/>
    <col min="13" max="16" width="15.28515625" customWidth="1"/>
    <col min="17" max="17" width="20.42578125" bestFit="1" customWidth="1"/>
  </cols>
  <sheetData>
    <row r="1" spans="2:16" ht="15.75" x14ac:dyDescent="0.25">
      <c r="B1" s="1438" t="s">
        <v>1066</v>
      </c>
      <c r="C1" s="1438"/>
      <c r="D1" s="1438"/>
      <c r="E1" s="1438"/>
      <c r="F1" s="1438"/>
      <c r="G1" s="1438"/>
      <c r="H1" s="1438"/>
      <c r="I1" s="1438"/>
      <c r="J1" s="1438"/>
      <c r="K1" s="1438"/>
      <c r="L1" s="1438"/>
      <c r="M1" s="1438"/>
      <c r="N1" s="1438"/>
    </row>
    <row r="2" spans="2:16" ht="15.75" x14ac:dyDescent="0.25">
      <c r="B2" s="1198"/>
      <c r="C2" s="1198"/>
      <c r="D2" s="1198"/>
      <c r="E2" s="1198"/>
      <c r="F2" s="1198"/>
      <c r="G2" s="1198"/>
      <c r="H2" s="1198"/>
      <c r="I2" s="1198"/>
      <c r="J2" s="1198"/>
      <c r="K2" s="1198"/>
      <c r="L2" s="1198"/>
      <c r="M2" s="1198"/>
      <c r="N2" s="1198"/>
    </row>
    <row r="3" spans="2:16" ht="15.75" x14ac:dyDescent="0.25">
      <c r="B3" s="298" t="s">
        <v>1017</v>
      </c>
      <c r="C3" s="131"/>
      <c r="D3" s="90"/>
      <c r="E3" s="90"/>
      <c r="F3" s="90"/>
      <c r="G3" s="90"/>
      <c r="H3" s="90"/>
      <c r="I3" s="90"/>
      <c r="J3" s="90"/>
      <c r="K3" s="90"/>
      <c r="L3" s="90"/>
      <c r="M3" s="90"/>
      <c r="N3" s="247"/>
    </row>
    <row r="4" spans="2:16" ht="15.75" customHeight="1" x14ac:dyDescent="0.25">
      <c r="B4" s="248"/>
      <c r="C4" s="1488" t="s">
        <v>1018</v>
      </c>
      <c r="D4" s="1433" t="s">
        <v>1019</v>
      </c>
      <c r="E4" s="1434"/>
      <c r="F4" s="1434"/>
      <c r="G4" s="1434"/>
      <c r="H4" s="1434"/>
      <c r="I4" s="1434"/>
      <c r="J4" s="1435"/>
      <c r="K4" s="1433" t="s">
        <v>1020</v>
      </c>
      <c r="L4" s="1434"/>
      <c r="M4" s="1434"/>
      <c r="N4" s="1434"/>
      <c r="O4" s="1434"/>
      <c r="P4" s="1435"/>
    </row>
    <row r="5" spans="2:16" ht="63" x14ac:dyDescent="0.25">
      <c r="B5" s="115"/>
      <c r="C5" s="1504"/>
      <c r="D5" s="1141" t="s">
        <v>1021</v>
      </c>
      <c r="E5" s="299" t="s">
        <v>1022</v>
      </c>
      <c r="F5" s="1142" t="s">
        <v>1023</v>
      </c>
      <c r="G5" s="299" t="s">
        <v>1024</v>
      </c>
      <c r="H5" s="1142" t="s">
        <v>1025</v>
      </c>
      <c r="I5" s="1374" t="s">
        <v>1026</v>
      </c>
      <c r="J5" s="420" t="s">
        <v>1027</v>
      </c>
      <c r="K5" s="1141" t="s">
        <v>1028</v>
      </c>
      <c r="L5" s="1374" t="s">
        <v>1029</v>
      </c>
      <c r="M5" s="1142" t="s">
        <v>1024</v>
      </c>
      <c r="N5" s="1374" t="s">
        <v>1025</v>
      </c>
      <c r="O5" s="1374" t="s">
        <v>1026</v>
      </c>
      <c r="P5" s="420" t="s">
        <v>1030</v>
      </c>
    </row>
    <row r="6" spans="2:16" ht="15.75" x14ac:dyDescent="0.25">
      <c r="B6" s="868"/>
      <c r="C6" s="166"/>
      <c r="D6" s="63"/>
      <c r="E6" s="166"/>
      <c r="F6" s="256"/>
      <c r="G6" s="159"/>
      <c r="H6" s="90"/>
      <c r="I6" s="166"/>
      <c r="J6" s="1143"/>
      <c r="K6" s="256"/>
      <c r="L6" s="166"/>
      <c r="M6" s="256"/>
      <c r="N6" s="166"/>
      <c r="O6" s="166"/>
      <c r="P6" s="1143"/>
    </row>
    <row r="7" spans="2:16" ht="15.75" x14ac:dyDescent="0.25">
      <c r="B7" s="58" t="s">
        <v>64</v>
      </c>
      <c r="C7" s="166"/>
      <c r="D7" s="63"/>
      <c r="E7" s="166"/>
      <c r="F7" s="90"/>
      <c r="G7" s="166"/>
      <c r="H7" s="256"/>
      <c r="I7" s="166"/>
      <c r="J7" s="270"/>
      <c r="K7" s="256"/>
      <c r="L7" s="166"/>
      <c r="M7" s="256"/>
      <c r="N7" s="166"/>
      <c r="O7" s="166"/>
      <c r="P7" s="270"/>
    </row>
    <row r="8" spans="2:16" s="93" customFormat="1" ht="15.75" x14ac:dyDescent="0.25">
      <c r="B8" s="63" t="s">
        <v>30</v>
      </c>
      <c r="C8" s="127">
        <v>5426</v>
      </c>
      <c r="D8" s="183">
        <v>4810</v>
      </c>
      <c r="E8" s="186">
        <v>5130</v>
      </c>
      <c r="F8" s="751">
        <v>5300</v>
      </c>
      <c r="G8" s="186">
        <v>750</v>
      </c>
      <c r="H8" s="751">
        <v>90</v>
      </c>
      <c r="I8" s="186">
        <v>380</v>
      </c>
      <c r="J8" s="1204">
        <v>20</v>
      </c>
      <c r="K8" s="751">
        <v>3310</v>
      </c>
      <c r="L8" s="186">
        <v>5000</v>
      </c>
      <c r="M8" s="751">
        <v>710</v>
      </c>
      <c r="N8" s="186">
        <v>70</v>
      </c>
      <c r="O8" s="186">
        <v>380</v>
      </c>
      <c r="P8" s="1204">
        <v>260</v>
      </c>
    </row>
    <row r="9" spans="2:16" ht="15.75" x14ac:dyDescent="0.25">
      <c r="B9" s="63" t="s">
        <v>31</v>
      </c>
      <c r="C9" s="127">
        <v>151</v>
      </c>
      <c r="D9" s="183">
        <v>70</v>
      </c>
      <c r="E9" s="186">
        <v>150</v>
      </c>
      <c r="F9" s="751">
        <v>110</v>
      </c>
      <c r="G9" s="186">
        <v>20</v>
      </c>
      <c r="H9" s="751">
        <v>0</v>
      </c>
      <c r="I9" s="186">
        <v>20</v>
      </c>
      <c r="J9" s="1144">
        <v>0</v>
      </c>
      <c r="K9" s="751">
        <v>10</v>
      </c>
      <c r="L9" s="186">
        <v>130</v>
      </c>
      <c r="M9" s="751">
        <v>20</v>
      </c>
      <c r="N9" s="186">
        <v>0</v>
      </c>
      <c r="O9" s="186">
        <v>20</v>
      </c>
      <c r="P9" s="1144">
        <v>10</v>
      </c>
    </row>
    <row r="10" spans="2:16" ht="15.75" x14ac:dyDescent="0.25">
      <c r="B10" s="63" t="s">
        <v>1031</v>
      </c>
      <c r="C10" s="126">
        <v>75</v>
      </c>
      <c r="D10" s="183">
        <v>10</v>
      </c>
      <c r="E10" s="186">
        <v>70</v>
      </c>
      <c r="F10" s="751">
        <v>40</v>
      </c>
      <c r="G10" s="186">
        <v>40</v>
      </c>
      <c r="H10" s="751">
        <v>0</v>
      </c>
      <c r="I10" s="186">
        <v>30</v>
      </c>
      <c r="J10" s="1144">
        <v>0</v>
      </c>
      <c r="K10" s="751">
        <v>10</v>
      </c>
      <c r="L10" s="186">
        <v>60</v>
      </c>
      <c r="M10" s="751">
        <v>30</v>
      </c>
      <c r="N10" s="186">
        <v>0</v>
      </c>
      <c r="O10" s="186">
        <v>30</v>
      </c>
      <c r="P10" s="1144">
        <v>10</v>
      </c>
    </row>
    <row r="11" spans="2:16" ht="15.75" x14ac:dyDescent="0.25">
      <c r="B11" s="63" t="s">
        <v>33</v>
      </c>
      <c r="C11" s="127">
        <v>43</v>
      </c>
      <c r="D11" s="1244" t="s">
        <v>990</v>
      </c>
      <c r="E11" s="186" t="s">
        <v>990</v>
      </c>
      <c r="F11" s="751">
        <v>10</v>
      </c>
      <c r="G11" s="186">
        <v>10</v>
      </c>
      <c r="H11" s="751">
        <v>0</v>
      </c>
      <c r="I11" s="186">
        <v>20</v>
      </c>
      <c r="J11" s="1144">
        <v>20</v>
      </c>
      <c r="K11" s="751">
        <v>0</v>
      </c>
      <c r="L11" s="186">
        <v>40</v>
      </c>
      <c r="M11" s="751" t="s">
        <v>990</v>
      </c>
      <c r="N11" s="186">
        <v>0</v>
      </c>
      <c r="O11" s="186">
        <v>10</v>
      </c>
      <c r="P11" s="1144" t="s">
        <v>990</v>
      </c>
    </row>
    <row r="12" spans="2:16" ht="15.75" x14ac:dyDescent="0.25">
      <c r="B12" s="69" t="s">
        <v>34</v>
      </c>
      <c r="C12" s="178">
        <v>2475</v>
      </c>
      <c r="D12" s="184">
        <v>1050</v>
      </c>
      <c r="E12" s="185">
        <v>2470</v>
      </c>
      <c r="F12" s="1153">
        <v>1270</v>
      </c>
      <c r="G12" s="185">
        <v>20</v>
      </c>
      <c r="H12" s="1153" t="s">
        <v>990</v>
      </c>
      <c r="I12" s="185">
        <v>10</v>
      </c>
      <c r="J12" s="1152">
        <v>10</v>
      </c>
      <c r="K12" s="1153">
        <v>470</v>
      </c>
      <c r="L12" s="185">
        <v>870</v>
      </c>
      <c r="M12" s="1153">
        <v>20</v>
      </c>
      <c r="N12" s="185">
        <v>0</v>
      </c>
      <c r="O12" s="185">
        <v>10</v>
      </c>
      <c r="P12" s="1152">
        <v>1520</v>
      </c>
    </row>
    <row r="13" spans="2:16" ht="15.75" x14ac:dyDescent="0.25">
      <c r="B13" s="63" t="s">
        <v>1032</v>
      </c>
      <c r="C13" s="126">
        <v>437</v>
      </c>
      <c r="D13" s="183">
        <v>320</v>
      </c>
      <c r="E13" s="186">
        <v>440</v>
      </c>
      <c r="F13" s="751">
        <v>370</v>
      </c>
      <c r="G13" s="186">
        <v>10</v>
      </c>
      <c r="H13" s="751" t="s">
        <v>990</v>
      </c>
      <c r="I13" s="186">
        <v>10</v>
      </c>
      <c r="J13" s="1144" t="s">
        <v>990</v>
      </c>
      <c r="K13" s="751">
        <v>150</v>
      </c>
      <c r="L13" s="186">
        <v>260</v>
      </c>
      <c r="M13" s="751">
        <v>10</v>
      </c>
      <c r="N13" s="186">
        <v>0</v>
      </c>
      <c r="O13" s="186" t="s">
        <v>990</v>
      </c>
      <c r="P13" s="1144">
        <v>150</v>
      </c>
    </row>
    <row r="14" spans="2:16" ht="15.75" x14ac:dyDescent="0.25">
      <c r="B14" s="63" t="s">
        <v>66</v>
      </c>
      <c r="C14" s="126">
        <v>2038</v>
      </c>
      <c r="D14" s="183">
        <v>730</v>
      </c>
      <c r="E14" s="186">
        <v>2030</v>
      </c>
      <c r="F14" s="751">
        <v>900</v>
      </c>
      <c r="G14" s="186">
        <v>20</v>
      </c>
      <c r="H14" s="751">
        <v>0</v>
      </c>
      <c r="I14" s="186" t="s">
        <v>990</v>
      </c>
      <c r="J14" s="1144">
        <v>10</v>
      </c>
      <c r="K14" s="751">
        <v>320</v>
      </c>
      <c r="L14" s="186">
        <v>600</v>
      </c>
      <c r="M14" s="751">
        <v>20</v>
      </c>
      <c r="N14" s="186">
        <v>0</v>
      </c>
      <c r="O14" s="186">
        <v>10</v>
      </c>
      <c r="P14" s="1144">
        <v>1370</v>
      </c>
    </row>
    <row r="15" spans="2:16" ht="15.75" x14ac:dyDescent="0.25">
      <c r="B15" s="69" t="s">
        <v>37</v>
      </c>
      <c r="C15" s="132">
        <v>738</v>
      </c>
      <c r="D15" s="184">
        <v>360</v>
      </c>
      <c r="E15" s="185">
        <v>30</v>
      </c>
      <c r="F15" s="1153">
        <v>740</v>
      </c>
      <c r="G15" s="185">
        <v>10</v>
      </c>
      <c r="H15" s="1153" t="s">
        <v>990</v>
      </c>
      <c r="I15" s="185">
        <v>20</v>
      </c>
      <c r="J15" s="1152" t="s">
        <v>990</v>
      </c>
      <c r="K15" s="1153">
        <v>160</v>
      </c>
      <c r="L15" s="185">
        <v>510</v>
      </c>
      <c r="M15" s="1153">
        <v>10</v>
      </c>
      <c r="N15" s="185" t="s">
        <v>990</v>
      </c>
      <c r="O15" s="185">
        <v>10</v>
      </c>
      <c r="P15" s="1152">
        <v>210</v>
      </c>
    </row>
    <row r="16" spans="2:16" ht="15.75" x14ac:dyDescent="0.25">
      <c r="B16" s="63" t="s">
        <v>1032</v>
      </c>
      <c r="C16" s="126">
        <v>507</v>
      </c>
      <c r="D16" s="183">
        <v>360</v>
      </c>
      <c r="E16" s="186">
        <v>30</v>
      </c>
      <c r="F16" s="751">
        <v>510</v>
      </c>
      <c r="G16" s="186">
        <v>10</v>
      </c>
      <c r="H16" s="751" t="s">
        <v>990</v>
      </c>
      <c r="I16" s="186">
        <v>10</v>
      </c>
      <c r="J16" s="1144" t="s">
        <v>990</v>
      </c>
      <c r="K16" s="751">
        <v>150</v>
      </c>
      <c r="L16" s="186">
        <v>400</v>
      </c>
      <c r="M16" s="751">
        <v>10</v>
      </c>
      <c r="N16" s="186">
        <v>0</v>
      </c>
      <c r="O16" s="186">
        <v>10</v>
      </c>
      <c r="P16" s="1144">
        <v>90</v>
      </c>
    </row>
    <row r="17" spans="2:17" ht="15.75" x14ac:dyDescent="0.25">
      <c r="B17" s="63" t="s">
        <v>66</v>
      </c>
      <c r="C17" s="126">
        <v>231</v>
      </c>
      <c r="D17" s="183">
        <v>10</v>
      </c>
      <c r="E17" s="186" t="s">
        <v>990</v>
      </c>
      <c r="F17" s="751">
        <v>230</v>
      </c>
      <c r="G17" s="186" t="s">
        <v>990</v>
      </c>
      <c r="H17" s="751">
        <v>0</v>
      </c>
      <c r="I17" s="186">
        <v>10</v>
      </c>
      <c r="J17" s="1144" t="s">
        <v>990</v>
      </c>
      <c r="K17" s="751">
        <v>10</v>
      </c>
      <c r="L17" s="186">
        <v>110</v>
      </c>
      <c r="M17" s="751" t="s">
        <v>990</v>
      </c>
      <c r="N17" s="186" t="s">
        <v>990</v>
      </c>
      <c r="O17" s="186" t="s">
        <v>990</v>
      </c>
      <c r="P17" s="1144">
        <v>120</v>
      </c>
    </row>
    <row r="18" spans="2:17" ht="15.75" x14ac:dyDescent="0.25">
      <c r="B18" s="63" t="s">
        <v>38</v>
      </c>
      <c r="C18" s="126">
        <v>219</v>
      </c>
      <c r="D18" s="183">
        <v>10</v>
      </c>
      <c r="E18" s="186">
        <v>220</v>
      </c>
      <c r="F18" s="751">
        <v>10</v>
      </c>
      <c r="G18" s="186">
        <v>0</v>
      </c>
      <c r="H18" s="751">
        <v>0</v>
      </c>
      <c r="I18" s="186">
        <v>0</v>
      </c>
      <c r="J18" s="1144" t="s">
        <v>990</v>
      </c>
      <c r="K18" s="751" t="s">
        <v>990</v>
      </c>
      <c r="L18" s="186">
        <v>20</v>
      </c>
      <c r="M18" s="751">
        <v>0</v>
      </c>
      <c r="N18" s="186">
        <v>0</v>
      </c>
      <c r="O18" s="186">
        <v>0</v>
      </c>
      <c r="P18" s="1144">
        <v>200</v>
      </c>
    </row>
    <row r="19" spans="2:17" ht="15.75" x14ac:dyDescent="0.25">
      <c r="B19" s="63"/>
      <c r="C19" s="127"/>
      <c r="D19" s="126"/>
      <c r="E19" s="127"/>
      <c r="F19" s="131"/>
      <c r="G19" s="127"/>
      <c r="H19" s="131"/>
      <c r="I19" s="280"/>
      <c r="J19" s="173"/>
      <c r="K19" s="131"/>
      <c r="L19" s="127"/>
      <c r="M19" s="131"/>
      <c r="N19" s="127"/>
      <c r="O19" s="127"/>
      <c r="P19" s="270"/>
    </row>
    <row r="20" spans="2:17" s="93" customFormat="1" ht="15.75" x14ac:dyDescent="0.25">
      <c r="B20" s="143" t="s">
        <v>39</v>
      </c>
      <c r="C20" s="191">
        <v>9127</v>
      </c>
      <c r="D20" s="144">
        <v>6320</v>
      </c>
      <c r="E20" s="191">
        <v>8070</v>
      </c>
      <c r="F20" s="192">
        <v>7480</v>
      </c>
      <c r="G20" s="191">
        <v>850</v>
      </c>
      <c r="H20" s="192">
        <v>90</v>
      </c>
      <c r="I20" s="191">
        <v>470</v>
      </c>
      <c r="J20" s="893">
        <v>60</v>
      </c>
      <c r="K20" s="144">
        <v>3960</v>
      </c>
      <c r="L20" s="191">
        <v>6630</v>
      </c>
      <c r="M20" s="192">
        <v>790</v>
      </c>
      <c r="N20" s="191">
        <v>70</v>
      </c>
      <c r="O20" s="191">
        <v>460</v>
      </c>
      <c r="P20" s="893">
        <v>2220</v>
      </c>
    </row>
    <row r="21" spans="2:17" ht="15.75" x14ac:dyDescent="0.25">
      <c r="B21" s="148" t="s">
        <v>164</v>
      </c>
      <c r="C21" s="149">
        <v>3701</v>
      </c>
      <c r="D21" s="145">
        <v>1510</v>
      </c>
      <c r="E21" s="149">
        <v>2940</v>
      </c>
      <c r="F21" s="150">
        <v>2180</v>
      </c>
      <c r="G21" s="149">
        <v>100</v>
      </c>
      <c r="H21" s="1154" t="s">
        <v>990</v>
      </c>
      <c r="I21" s="149">
        <v>90</v>
      </c>
      <c r="J21" s="260">
        <v>40</v>
      </c>
      <c r="K21" s="150">
        <v>650</v>
      </c>
      <c r="L21" s="149">
        <v>1630</v>
      </c>
      <c r="M21" s="150">
        <v>80</v>
      </c>
      <c r="N21" s="1408" t="s">
        <v>990</v>
      </c>
      <c r="O21" s="149">
        <v>80</v>
      </c>
      <c r="P21" s="260">
        <v>1960</v>
      </c>
    </row>
    <row r="22" spans="2:17" ht="15.75" x14ac:dyDescent="0.25">
      <c r="B22" s="171"/>
      <c r="C22" s="137"/>
      <c r="D22" s="923"/>
      <c r="E22" s="280"/>
      <c r="F22" s="924"/>
      <c r="G22" s="280"/>
      <c r="H22" s="924"/>
      <c r="I22" s="280"/>
      <c r="J22" s="188"/>
      <c r="K22" s="924"/>
      <c r="L22" s="137"/>
      <c r="M22" s="271"/>
      <c r="N22" s="137"/>
      <c r="O22" s="137"/>
      <c r="P22" s="173"/>
    </row>
    <row r="23" spans="2:17" ht="15.75" x14ac:dyDescent="0.25">
      <c r="B23" s="256"/>
      <c r="C23" s="256"/>
      <c r="D23" s="131"/>
      <c r="E23" s="131"/>
      <c r="F23" s="131"/>
      <c r="G23" s="131"/>
      <c r="H23" s="131"/>
      <c r="I23" s="131"/>
      <c r="J23" s="131"/>
      <c r="K23" s="256"/>
      <c r="L23" s="256"/>
      <c r="M23" s="256"/>
      <c r="N23" s="256"/>
    </row>
    <row r="24" spans="2:17" ht="15.75" x14ac:dyDescent="0.25">
      <c r="B24" s="256"/>
      <c r="C24" s="256"/>
      <c r="D24" s="131"/>
      <c r="E24" s="131"/>
      <c r="F24" s="131"/>
      <c r="G24" s="131"/>
      <c r="H24" s="131"/>
      <c r="I24" s="131"/>
      <c r="J24" s="131"/>
      <c r="K24" s="256"/>
      <c r="L24" s="256"/>
      <c r="M24" s="256"/>
      <c r="N24" s="256"/>
    </row>
    <row r="25" spans="2:17" ht="15.75" x14ac:dyDescent="0.25">
      <c r="B25" s="1146" t="s">
        <v>59</v>
      </c>
      <c r="C25" s="1147"/>
      <c r="D25" s="1147"/>
      <c r="E25" s="1147"/>
      <c r="F25" s="1147"/>
      <c r="G25" s="1147"/>
      <c r="H25" s="1147"/>
      <c r="I25" s="1147"/>
      <c r="J25" s="1147"/>
      <c r="K25" s="1155"/>
      <c r="L25" s="1155"/>
      <c r="M25" s="1155"/>
      <c r="N25" s="1155"/>
    </row>
    <row r="26" spans="2:17" ht="15.75" customHeight="1" x14ac:dyDescent="0.25">
      <c r="B26" s="248"/>
      <c r="C26" s="1488" t="s">
        <v>1018</v>
      </c>
      <c r="D26" s="1433" t="s">
        <v>1019</v>
      </c>
      <c r="E26" s="1434"/>
      <c r="F26" s="1434"/>
      <c r="G26" s="1434"/>
      <c r="H26" s="1434"/>
      <c r="I26" s="1434"/>
      <c r="J26" s="1435"/>
      <c r="K26" s="1433" t="s">
        <v>1020</v>
      </c>
      <c r="L26" s="1434"/>
      <c r="M26" s="1434"/>
      <c r="N26" s="1434"/>
      <c r="O26" s="1434"/>
      <c r="P26" s="1435"/>
    </row>
    <row r="27" spans="2:17" ht="63" x14ac:dyDescent="0.25">
      <c r="B27" s="1148"/>
      <c r="C27" s="1504"/>
      <c r="D27" s="1141" t="s">
        <v>1021</v>
      </c>
      <c r="E27" s="299" t="s">
        <v>1022</v>
      </c>
      <c r="F27" s="1150" t="s">
        <v>1023</v>
      </c>
      <c r="G27" s="1374" t="s">
        <v>1024</v>
      </c>
      <c r="H27" s="1142" t="s">
        <v>1025</v>
      </c>
      <c r="I27" s="1374" t="s">
        <v>1026</v>
      </c>
      <c r="J27" s="420" t="s">
        <v>1027</v>
      </c>
      <c r="K27" s="1374" t="s">
        <v>1028</v>
      </c>
      <c r="L27" s="1142" t="s">
        <v>1029</v>
      </c>
      <c r="M27" s="1374" t="s">
        <v>1024</v>
      </c>
      <c r="N27" s="1142" t="s">
        <v>1025</v>
      </c>
      <c r="O27" s="1374" t="s">
        <v>1026</v>
      </c>
      <c r="P27" s="420" t="s">
        <v>1030</v>
      </c>
    </row>
    <row r="28" spans="2:17" ht="15.75" x14ac:dyDescent="0.25">
      <c r="B28" s="868"/>
      <c r="C28" s="166"/>
      <c r="D28" s="256"/>
      <c r="E28" s="166"/>
      <c r="F28" s="256"/>
      <c r="G28" s="166"/>
      <c r="H28" s="256"/>
      <c r="I28" s="166"/>
      <c r="J28" s="1143"/>
      <c r="K28" s="166"/>
      <c r="L28" s="256"/>
      <c r="M28" s="166"/>
      <c r="N28" s="256"/>
      <c r="O28" s="166"/>
      <c r="P28" s="1143"/>
    </row>
    <row r="29" spans="2:17" ht="15.75" x14ac:dyDescent="0.25">
      <c r="B29" s="58" t="s">
        <v>1033</v>
      </c>
      <c r="C29" s="166"/>
      <c r="D29" s="915"/>
      <c r="E29" s="166"/>
      <c r="F29" s="256"/>
      <c r="G29" s="166"/>
      <c r="H29" s="256"/>
      <c r="I29" s="166"/>
      <c r="J29" s="270"/>
      <c r="K29" s="166"/>
      <c r="L29" s="256"/>
      <c r="M29" s="166"/>
      <c r="N29" s="256"/>
      <c r="O29" s="166"/>
      <c r="P29" s="270"/>
    </row>
    <row r="30" spans="2:17" ht="15.75" x14ac:dyDescent="0.25">
      <c r="B30" s="63" t="s">
        <v>30</v>
      </c>
      <c r="C30" s="127">
        <v>5426</v>
      </c>
      <c r="D30" s="176">
        <v>0.88647253962403239</v>
      </c>
      <c r="E30" s="175">
        <v>0.9454478437154441</v>
      </c>
      <c r="F30" s="176">
        <v>0.97677847401400664</v>
      </c>
      <c r="G30" s="175">
        <v>0.13822336896424622</v>
      </c>
      <c r="H30" s="176">
        <v>1.6586804275709546E-2</v>
      </c>
      <c r="I30" s="175">
        <v>7.0033173608551422E-2</v>
      </c>
      <c r="J30" s="177">
        <v>3.6859565057132328E-3</v>
      </c>
      <c r="K30" s="175">
        <v>0.61002580169553999</v>
      </c>
      <c r="L30" s="176">
        <v>0.92148912642830816</v>
      </c>
      <c r="M30" s="175">
        <v>0.13085145595281975</v>
      </c>
      <c r="N30" s="176">
        <v>1.2900847769996313E-2</v>
      </c>
      <c r="O30" s="175">
        <v>7.0033173608551422E-2</v>
      </c>
      <c r="P30" s="177">
        <v>4.7917434574272021E-2</v>
      </c>
      <c r="Q30" s="549"/>
    </row>
    <row r="31" spans="2:17" ht="15.75" x14ac:dyDescent="0.25">
      <c r="B31" s="63" t="s">
        <v>31</v>
      </c>
      <c r="C31" s="127">
        <v>151</v>
      </c>
      <c r="D31" s="176">
        <v>0.46357615894039733</v>
      </c>
      <c r="E31" s="175">
        <v>0.99337748344370858</v>
      </c>
      <c r="F31" s="176">
        <v>0.72847682119205293</v>
      </c>
      <c r="G31" s="175">
        <v>0.13245033112582782</v>
      </c>
      <c r="H31" s="1135">
        <v>0</v>
      </c>
      <c r="I31" s="175">
        <v>0.13245033112582782</v>
      </c>
      <c r="J31" s="177">
        <v>0</v>
      </c>
      <c r="K31" s="1252">
        <v>6.6225165562913912E-2</v>
      </c>
      <c r="L31" s="176">
        <v>0.86092715231788075</v>
      </c>
      <c r="M31" s="175">
        <v>0.13245033112582782</v>
      </c>
      <c r="N31" s="1135">
        <v>0</v>
      </c>
      <c r="O31" s="175">
        <v>0.13245033112582782</v>
      </c>
      <c r="P31" s="177">
        <v>6.6225165562913912E-2</v>
      </c>
      <c r="Q31" s="549"/>
    </row>
    <row r="32" spans="2:17" ht="15.75" x14ac:dyDescent="0.25">
      <c r="B32" s="63" t="s">
        <v>1031</v>
      </c>
      <c r="C32" s="127">
        <v>75</v>
      </c>
      <c r="D32" s="1207">
        <v>0.13333333333333333</v>
      </c>
      <c r="E32" s="175">
        <v>0.93333333333333335</v>
      </c>
      <c r="F32" s="176">
        <v>0.53333333333333333</v>
      </c>
      <c r="G32" s="175">
        <v>0.53333333333333333</v>
      </c>
      <c r="H32" s="176">
        <v>0</v>
      </c>
      <c r="I32" s="175">
        <v>0.4</v>
      </c>
      <c r="J32" s="177">
        <v>0</v>
      </c>
      <c r="K32" s="1252">
        <v>0.13333333333333333</v>
      </c>
      <c r="L32" s="176">
        <v>0.8</v>
      </c>
      <c r="M32" s="175">
        <v>0.4</v>
      </c>
      <c r="N32" s="176">
        <v>0</v>
      </c>
      <c r="O32" s="175">
        <v>0.4</v>
      </c>
      <c r="P32" s="177">
        <v>0.13333333333333333</v>
      </c>
      <c r="Q32" s="549"/>
    </row>
    <row r="33" spans="2:17" ht="15.75" x14ac:dyDescent="0.25">
      <c r="B33" s="63" t="s">
        <v>33</v>
      </c>
      <c r="C33" s="127">
        <v>45</v>
      </c>
      <c r="D33" s="1165" t="s">
        <v>895</v>
      </c>
      <c r="E33" s="1409" t="s">
        <v>895</v>
      </c>
      <c r="F33" s="176">
        <v>0.22222222222222221</v>
      </c>
      <c r="G33" s="1252">
        <v>0.22222222222222221</v>
      </c>
      <c r="H33" s="176">
        <v>0</v>
      </c>
      <c r="I33" s="175">
        <v>0.44444444444444442</v>
      </c>
      <c r="J33" s="177">
        <v>0.44444444444444442</v>
      </c>
      <c r="K33" s="175">
        <v>0</v>
      </c>
      <c r="L33" s="176">
        <v>0.88888888888888884</v>
      </c>
      <c r="M33" s="1289" t="s">
        <v>895</v>
      </c>
      <c r="N33" s="176">
        <v>0</v>
      </c>
      <c r="O33" s="1252">
        <v>0.22222222222222221</v>
      </c>
      <c r="P33" s="1243" t="s">
        <v>895</v>
      </c>
      <c r="Q33" s="549"/>
    </row>
    <row r="34" spans="2:17" ht="15.75" x14ac:dyDescent="0.25">
      <c r="B34" s="69" t="s">
        <v>34</v>
      </c>
      <c r="C34" s="178">
        <v>2474</v>
      </c>
      <c r="D34" s="1238">
        <v>0.42441390460792239</v>
      </c>
      <c r="E34" s="181">
        <v>0.99838318512530311</v>
      </c>
      <c r="F34" s="1238">
        <v>0.51333872271624903</v>
      </c>
      <c r="G34" s="181">
        <v>8.0840743734842367E-3</v>
      </c>
      <c r="H34" s="1239" t="s">
        <v>895</v>
      </c>
      <c r="I34" s="181">
        <v>4.0420371867421184E-3</v>
      </c>
      <c r="J34" s="182">
        <v>4.0420371867421184E-3</v>
      </c>
      <c r="K34" s="181">
        <v>0.18997574777687956</v>
      </c>
      <c r="L34" s="1238">
        <v>0.35165723524656428</v>
      </c>
      <c r="M34" s="181">
        <v>8.0840743734842367E-3</v>
      </c>
      <c r="N34" s="1238">
        <v>0</v>
      </c>
      <c r="O34" s="181">
        <v>4.0420371867421184E-3</v>
      </c>
      <c r="P34" s="182">
        <v>0.61438965238480192</v>
      </c>
      <c r="Q34" s="549"/>
    </row>
    <row r="35" spans="2:17" ht="15.75" x14ac:dyDescent="0.25">
      <c r="B35" s="63" t="s">
        <v>1032</v>
      </c>
      <c r="C35" s="127">
        <v>436</v>
      </c>
      <c r="D35" s="176">
        <v>0.73394495412844041</v>
      </c>
      <c r="E35" s="175">
        <v>1.0091743119266054</v>
      </c>
      <c r="F35" s="176">
        <v>0.84862385321100919</v>
      </c>
      <c r="G35" s="1252">
        <v>2.2935779816513763E-2</v>
      </c>
      <c r="H35" s="1240" t="s">
        <v>895</v>
      </c>
      <c r="I35" s="1252">
        <v>2.2935779816513763E-2</v>
      </c>
      <c r="J35" s="1165" t="s">
        <v>895</v>
      </c>
      <c r="K35" s="175">
        <v>0.34403669724770641</v>
      </c>
      <c r="L35" s="176">
        <v>0.59633027522935778</v>
      </c>
      <c r="M35" s="1252">
        <v>2.2935779816513763E-2</v>
      </c>
      <c r="N35" s="176">
        <v>0</v>
      </c>
      <c r="O35" s="1289" t="s">
        <v>895</v>
      </c>
      <c r="P35" s="177">
        <v>0.34403669724770641</v>
      </c>
      <c r="Q35" s="549"/>
    </row>
    <row r="36" spans="2:17" ht="15.75" x14ac:dyDescent="0.25">
      <c r="B36" s="63" t="s">
        <v>66</v>
      </c>
      <c r="C36" s="127">
        <v>2038</v>
      </c>
      <c r="D36" s="176">
        <v>0.35819430814524045</v>
      </c>
      <c r="E36" s="175">
        <v>0.99607458292443574</v>
      </c>
      <c r="F36" s="176">
        <v>0.44160942100098133</v>
      </c>
      <c r="G36" s="175">
        <v>9.8135426889106973E-3</v>
      </c>
      <c r="H36" s="1135">
        <v>0</v>
      </c>
      <c r="I36" s="1289" t="s">
        <v>895</v>
      </c>
      <c r="J36" s="1242">
        <v>4.9067713444553487E-3</v>
      </c>
      <c r="K36" s="175">
        <v>0.15701668302257116</v>
      </c>
      <c r="L36" s="176">
        <v>0.29440628066732089</v>
      </c>
      <c r="M36" s="175">
        <v>9.8135426889106973E-3</v>
      </c>
      <c r="N36" s="176">
        <v>0</v>
      </c>
      <c r="O36" s="1252">
        <v>4.9067713444553487E-3</v>
      </c>
      <c r="P36" s="177">
        <v>0.67222767419038276</v>
      </c>
      <c r="Q36" s="549"/>
    </row>
    <row r="37" spans="2:17" ht="15.75" x14ac:dyDescent="0.25">
      <c r="B37" s="69" t="s">
        <v>37</v>
      </c>
      <c r="C37" s="178">
        <v>737</v>
      </c>
      <c r="D37" s="1238">
        <v>0.48846675712347354</v>
      </c>
      <c r="E37" s="181">
        <v>4.0705563093622797E-2</v>
      </c>
      <c r="F37" s="1238">
        <v>1.0040705563093624</v>
      </c>
      <c r="G37" s="181">
        <v>1.3568521031207599E-2</v>
      </c>
      <c r="H37" s="1239" t="s">
        <v>895</v>
      </c>
      <c r="I37" s="181">
        <v>2.7137042062415198E-2</v>
      </c>
      <c r="J37" s="1156" t="s">
        <v>895</v>
      </c>
      <c r="K37" s="181">
        <v>0.21709633649932158</v>
      </c>
      <c r="L37" s="1238">
        <v>0.69199457259158748</v>
      </c>
      <c r="M37" s="181">
        <v>1.3568521031207599E-2</v>
      </c>
      <c r="N37" s="1156" t="s">
        <v>895</v>
      </c>
      <c r="O37" s="181">
        <v>1.3568521031207599E-2</v>
      </c>
      <c r="P37" s="182">
        <v>0.28493894165535955</v>
      </c>
      <c r="Q37" s="549"/>
    </row>
    <row r="38" spans="2:17" ht="15.75" x14ac:dyDescent="0.25">
      <c r="B38" s="63" t="s">
        <v>1032</v>
      </c>
      <c r="C38" s="127">
        <v>506</v>
      </c>
      <c r="D38" s="176">
        <v>0.71146245059288538</v>
      </c>
      <c r="E38" s="175">
        <v>5.9288537549407112E-2</v>
      </c>
      <c r="F38" s="176">
        <v>1.0079051383399209</v>
      </c>
      <c r="G38" s="1252">
        <v>1.9762845849802372E-2</v>
      </c>
      <c r="H38" s="1240" t="s">
        <v>895</v>
      </c>
      <c r="I38" s="175">
        <v>1.9762845849802372E-2</v>
      </c>
      <c r="J38" s="1165" t="s">
        <v>895</v>
      </c>
      <c r="K38" s="175">
        <v>0.29644268774703558</v>
      </c>
      <c r="L38" s="176">
        <v>0.79051383399209485</v>
      </c>
      <c r="M38" s="1252">
        <v>1.9762845849802372E-2</v>
      </c>
      <c r="N38" s="1135">
        <v>0</v>
      </c>
      <c r="O38" s="1252">
        <v>1.9762845849802372E-2</v>
      </c>
      <c r="P38" s="177">
        <v>0.17786561264822134</v>
      </c>
      <c r="Q38" s="549"/>
    </row>
    <row r="39" spans="2:17" ht="15.75" x14ac:dyDescent="0.25">
      <c r="B39" s="63" t="s">
        <v>66</v>
      </c>
      <c r="C39" s="127">
        <v>231</v>
      </c>
      <c r="D39" s="1207">
        <v>4.3290043290043288E-2</v>
      </c>
      <c r="E39" s="1409" t="s">
        <v>895</v>
      </c>
      <c r="F39" s="176">
        <v>0.99567099567099571</v>
      </c>
      <c r="G39" s="1409" t="s">
        <v>895</v>
      </c>
      <c r="H39" s="176">
        <v>0</v>
      </c>
      <c r="I39" s="1252">
        <v>4.3290043290043288E-2</v>
      </c>
      <c r="J39" s="1240" t="s">
        <v>895</v>
      </c>
      <c r="K39" s="175">
        <v>4.3290043290043288E-2</v>
      </c>
      <c r="L39" s="176">
        <v>0.47619047619047616</v>
      </c>
      <c r="M39" s="1409" t="s">
        <v>895</v>
      </c>
      <c r="N39" s="1165" t="s">
        <v>895</v>
      </c>
      <c r="O39" s="1409" t="s">
        <v>895</v>
      </c>
      <c r="P39" s="177">
        <v>0.51948051948051943</v>
      </c>
      <c r="Q39" s="549"/>
    </row>
    <row r="40" spans="2:17" ht="15.75" x14ac:dyDescent="0.25">
      <c r="B40" s="63" t="s">
        <v>38</v>
      </c>
      <c r="C40" s="127">
        <v>219</v>
      </c>
      <c r="D40" s="1207">
        <v>4.5662100456621002E-2</v>
      </c>
      <c r="E40" s="175">
        <v>1.004566210045662</v>
      </c>
      <c r="F40" s="1207">
        <v>4.5662100456621002E-2</v>
      </c>
      <c r="G40" s="175">
        <v>0</v>
      </c>
      <c r="H40" s="176">
        <v>0</v>
      </c>
      <c r="I40" s="175">
        <v>0</v>
      </c>
      <c r="J40" s="1240" t="s">
        <v>895</v>
      </c>
      <c r="K40" s="1409" t="s">
        <v>895</v>
      </c>
      <c r="L40" s="176">
        <v>9.1324200913242004E-2</v>
      </c>
      <c r="M40" s="175">
        <v>0</v>
      </c>
      <c r="N40" s="176">
        <v>0</v>
      </c>
      <c r="O40" s="175">
        <v>0</v>
      </c>
      <c r="P40" s="177">
        <v>0.91324200913242004</v>
      </c>
      <c r="Q40" s="549"/>
    </row>
    <row r="41" spans="2:17" ht="15.75" x14ac:dyDescent="0.25">
      <c r="B41" s="63"/>
      <c r="C41" s="280"/>
      <c r="D41" s="915"/>
      <c r="E41" s="130"/>
      <c r="F41" s="915"/>
      <c r="G41" s="130"/>
      <c r="H41" s="915"/>
      <c r="I41" s="130"/>
      <c r="J41" s="1237"/>
      <c r="K41" s="130"/>
      <c r="L41" s="915"/>
      <c r="M41" s="130"/>
      <c r="N41" s="915"/>
      <c r="O41" s="130"/>
      <c r="P41" s="1237"/>
    </row>
    <row r="42" spans="2:17" ht="15.75" x14ac:dyDescent="0.25">
      <c r="B42" s="143" t="s">
        <v>39</v>
      </c>
      <c r="C42" s="191">
        <v>9127</v>
      </c>
      <c r="D42" s="916">
        <v>0.69245096965048758</v>
      </c>
      <c r="E42" s="169">
        <v>0.88418976662649285</v>
      </c>
      <c r="F42" s="917">
        <v>0.8195464007888682</v>
      </c>
      <c r="G42" s="169">
        <v>9.313027281691684E-2</v>
      </c>
      <c r="H42" s="917">
        <v>9.8608524159088419E-3</v>
      </c>
      <c r="I42" s="169">
        <v>5.1495562616412839E-2</v>
      </c>
      <c r="J42" s="170">
        <v>6.5739016106058949E-3</v>
      </c>
      <c r="K42" s="169">
        <v>0.43387750629998906</v>
      </c>
      <c r="L42" s="917">
        <v>0.72641612797195132</v>
      </c>
      <c r="M42" s="169">
        <v>8.6556371206310947E-2</v>
      </c>
      <c r="N42" s="917">
        <v>7.6695518790402106E-3</v>
      </c>
      <c r="O42" s="169">
        <v>5.0399912347978526E-2</v>
      </c>
      <c r="P42" s="170">
        <v>0.2432343595924181</v>
      </c>
    </row>
    <row r="43" spans="2:17" ht="15.75" x14ac:dyDescent="0.25">
      <c r="B43" s="148" t="s">
        <v>164</v>
      </c>
      <c r="C43" s="149">
        <v>3701</v>
      </c>
      <c r="D43" s="146">
        <v>0.40799783842204812</v>
      </c>
      <c r="E43" s="147">
        <v>0.79437989732504732</v>
      </c>
      <c r="F43" s="157">
        <v>0.58902999189408267</v>
      </c>
      <c r="G43" s="147">
        <v>2.7019724398811132E-2</v>
      </c>
      <c r="H43" s="1241" t="s">
        <v>895</v>
      </c>
      <c r="I43" s="147">
        <v>2.4317751958930017E-2</v>
      </c>
      <c r="J43" s="243">
        <v>1.0807889759524453E-2</v>
      </c>
      <c r="K43" s="147">
        <v>0.17562820859227235</v>
      </c>
      <c r="L43" s="157">
        <v>0.44042150770062144</v>
      </c>
      <c r="M43" s="147">
        <v>2.1615779519048906E-2</v>
      </c>
      <c r="N43" s="1241" t="s">
        <v>895</v>
      </c>
      <c r="O43" s="147">
        <v>2.1615779519048906E-2</v>
      </c>
      <c r="P43" s="243">
        <v>0.52958659821669818</v>
      </c>
    </row>
    <row r="44" spans="2:17" ht="15.75" x14ac:dyDescent="0.25">
      <c r="B44" s="171"/>
      <c r="C44" s="137"/>
      <c r="D44" s="171"/>
      <c r="E44" s="137"/>
      <c r="F44" s="271"/>
      <c r="G44" s="137"/>
      <c r="H44" s="271"/>
      <c r="I44" s="137"/>
      <c r="J44" s="173"/>
      <c r="K44" s="137"/>
      <c r="L44" s="271"/>
      <c r="M44" s="137"/>
      <c r="N44" s="271"/>
      <c r="O44" s="137"/>
      <c r="P44" s="173"/>
    </row>
    <row r="45" spans="2:17" ht="15.75" x14ac:dyDescent="0.25">
      <c r="B45" s="90" t="s">
        <v>69</v>
      </c>
      <c r="C45" s="90"/>
      <c r="D45" s="90"/>
      <c r="E45" s="90"/>
      <c r="F45" s="90"/>
      <c r="G45" s="90"/>
      <c r="H45" s="90"/>
      <c r="I45" s="90"/>
      <c r="J45" s="90"/>
      <c r="K45" s="90"/>
      <c r="L45" s="90"/>
      <c r="M45" s="90"/>
      <c r="N45" s="90"/>
    </row>
    <row r="46" spans="2:17" ht="15.75" x14ac:dyDescent="0.25">
      <c r="B46" s="90"/>
      <c r="C46" s="90"/>
      <c r="D46" s="90"/>
      <c r="E46" s="90"/>
      <c r="F46" s="90"/>
      <c r="G46" s="90"/>
      <c r="H46" s="90"/>
      <c r="I46" s="90"/>
      <c r="J46" s="90"/>
      <c r="K46" s="90"/>
      <c r="L46" s="90"/>
      <c r="M46" s="90"/>
      <c r="N46" s="90"/>
    </row>
    <row r="47" spans="2:17" x14ac:dyDescent="0.25">
      <c r="B47" t="s">
        <v>43</v>
      </c>
    </row>
    <row r="48" spans="2:17" ht="15.75" x14ac:dyDescent="0.25">
      <c r="B48" s="256" t="s">
        <v>147</v>
      </c>
    </row>
    <row r="49" spans="2:16" ht="15.75" x14ac:dyDescent="0.25">
      <c r="B49" s="866" t="s">
        <v>12</v>
      </c>
    </row>
    <row r="50" spans="2:16" x14ac:dyDescent="0.25">
      <c r="B50" t="s">
        <v>70</v>
      </c>
    </row>
    <row r="51" spans="2:16" ht="15.75" x14ac:dyDescent="0.25">
      <c r="B51" s="1126" t="s">
        <v>994</v>
      </c>
    </row>
    <row r="53" spans="2:16" x14ac:dyDescent="0.25">
      <c r="B53" s="33" t="s">
        <v>1067</v>
      </c>
    </row>
    <row r="55" spans="2:16" ht="15.75" x14ac:dyDescent="0.25">
      <c r="B55" s="298" t="s">
        <v>1017</v>
      </c>
      <c r="C55" s="131"/>
      <c r="D55" s="90"/>
      <c r="E55" s="90"/>
      <c r="F55" s="90"/>
      <c r="G55" s="90"/>
      <c r="H55" s="90"/>
      <c r="I55" s="90"/>
      <c r="J55" s="90"/>
      <c r="K55" s="90"/>
      <c r="L55" s="90"/>
      <c r="M55" s="90"/>
      <c r="N55" s="247"/>
    </row>
    <row r="56" spans="2:16" ht="15.75" customHeight="1" x14ac:dyDescent="0.25">
      <c r="B56" s="248"/>
      <c r="C56" s="1488" t="s">
        <v>171</v>
      </c>
      <c r="D56" s="1433" t="s">
        <v>1019</v>
      </c>
      <c r="E56" s="1434"/>
      <c r="F56" s="1434"/>
      <c r="G56" s="1434"/>
      <c r="H56" s="1434"/>
      <c r="I56" s="1434"/>
      <c r="J56" s="1435"/>
      <c r="K56" s="1433" t="s">
        <v>1020</v>
      </c>
      <c r="L56" s="1434"/>
      <c r="M56" s="1434"/>
      <c r="N56" s="1434"/>
      <c r="O56" s="1434"/>
      <c r="P56" s="1435"/>
    </row>
    <row r="57" spans="2:16" ht="63" x14ac:dyDescent="0.25">
      <c r="B57" s="115"/>
      <c r="C57" s="1504"/>
      <c r="D57" s="1141" t="s">
        <v>1021</v>
      </c>
      <c r="E57" s="1217" t="s">
        <v>1022</v>
      </c>
      <c r="F57" s="1142" t="s">
        <v>1023</v>
      </c>
      <c r="G57" s="1217" t="s">
        <v>1024</v>
      </c>
      <c r="H57" s="1142" t="s">
        <v>1025</v>
      </c>
      <c r="I57" s="1217" t="s">
        <v>1026</v>
      </c>
      <c r="J57" s="283" t="s">
        <v>1027</v>
      </c>
      <c r="K57" s="1217" t="s">
        <v>1028</v>
      </c>
      <c r="L57" s="1142" t="s">
        <v>1029</v>
      </c>
      <c r="M57" s="1217" t="s">
        <v>1024</v>
      </c>
      <c r="N57" s="1142" t="s">
        <v>1025</v>
      </c>
      <c r="O57" s="1217" t="s">
        <v>1026</v>
      </c>
      <c r="P57" s="1219" t="s">
        <v>1030</v>
      </c>
    </row>
    <row r="58" spans="2:16" ht="15.75" x14ac:dyDescent="0.25">
      <c r="B58" s="1200"/>
      <c r="C58" s="166"/>
      <c r="D58" s="63"/>
      <c r="E58" s="166"/>
      <c r="F58" s="256"/>
      <c r="G58" s="159"/>
      <c r="H58" s="90"/>
      <c r="I58" s="166"/>
      <c r="J58" s="1143"/>
      <c r="K58" s="166"/>
      <c r="L58" s="256"/>
      <c r="M58" s="166"/>
      <c r="N58" s="256"/>
      <c r="O58" s="166"/>
      <c r="P58" s="1143"/>
    </row>
    <row r="59" spans="2:16" ht="15.75" x14ac:dyDescent="0.25">
      <c r="B59" s="63" t="s">
        <v>48</v>
      </c>
      <c r="C59" s="126">
        <v>1502</v>
      </c>
      <c r="D59" s="126">
        <v>370</v>
      </c>
      <c r="E59" s="127">
        <v>1500</v>
      </c>
      <c r="F59" s="131">
        <v>460</v>
      </c>
      <c r="G59" s="127">
        <v>0</v>
      </c>
      <c r="H59" s="751">
        <v>0</v>
      </c>
      <c r="I59" s="186">
        <v>0</v>
      </c>
      <c r="J59" s="1204">
        <v>10</v>
      </c>
      <c r="K59" s="186" t="s">
        <v>990</v>
      </c>
      <c r="L59" s="131">
        <v>130</v>
      </c>
      <c r="M59" s="127">
        <v>0</v>
      </c>
      <c r="N59" s="131">
        <v>0</v>
      </c>
      <c r="O59" s="127">
        <v>0</v>
      </c>
      <c r="P59" s="1151">
        <v>1370</v>
      </c>
    </row>
    <row r="60" spans="2:16" ht="15.75" x14ac:dyDescent="0.25">
      <c r="B60" s="63" t="s">
        <v>49</v>
      </c>
      <c r="C60" s="126">
        <v>778</v>
      </c>
      <c r="D60" s="126">
        <v>580</v>
      </c>
      <c r="E60" s="127">
        <v>770</v>
      </c>
      <c r="F60" s="131">
        <v>700</v>
      </c>
      <c r="G60" s="127">
        <v>20</v>
      </c>
      <c r="H60" s="751" t="s">
        <v>990</v>
      </c>
      <c r="I60" s="186">
        <v>10</v>
      </c>
      <c r="J60" s="1144" t="s">
        <v>990</v>
      </c>
      <c r="K60" s="127">
        <v>440</v>
      </c>
      <c r="L60" s="131">
        <v>650</v>
      </c>
      <c r="M60" s="127">
        <v>20</v>
      </c>
      <c r="N60" s="131">
        <v>0</v>
      </c>
      <c r="O60" s="127">
        <v>10</v>
      </c>
      <c r="P60" s="1151">
        <v>50</v>
      </c>
    </row>
    <row r="61" spans="2:16" ht="15.75" x14ac:dyDescent="0.25">
      <c r="B61" s="63" t="s">
        <v>50</v>
      </c>
      <c r="C61" s="126">
        <v>194</v>
      </c>
      <c r="D61" s="126">
        <v>90</v>
      </c>
      <c r="E61" s="127">
        <v>190</v>
      </c>
      <c r="F61" s="131">
        <v>110</v>
      </c>
      <c r="G61" s="186" t="s">
        <v>990</v>
      </c>
      <c r="H61" s="131">
        <v>0</v>
      </c>
      <c r="I61" s="186" t="s">
        <v>990</v>
      </c>
      <c r="J61" s="1204" t="s">
        <v>990</v>
      </c>
      <c r="K61" s="127">
        <v>30</v>
      </c>
      <c r="L61" s="131">
        <v>90</v>
      </c>
      <c r="M61" s="186" t="s">
        <v>990</v>
      </c>
      <c r="N61" s="131">
        <v>0</v>
      </c>
      <c r="O61" s="186" t="s">
        <v>990</v>
      </c>
      <c r="P61" s="1151">
        <v>100</v>
      </c>
    </row>
    <row r="62" spans="2:16" ht="15.75" x14ac:dyDescent="0.25">
      <c r="B62" s="63"/>
      <c r="C62" s="127"/>
      <c r="D62" s="126"/>
      <c r="E62" s="127"/>
      <c r="F62" s="131"/>
      <c r="G62" s="127"/>
      <c r="H62" s="131"/>
      <c r="I62" s="280"/>
      <c r="J62" s="1151"/>
      <c r="K62" s="127"/>
      <c r="L62" s="131"/>
      <c r="M62" s="127"/>
      <c r="N62" s="131"/>
      <c r="O62" s="127"/>
      <c r="P62" s="1151"/>
    </row>
    <row r="63" spans="2:16" ht="15.75" x14ac:dyDescent="0.25">
      <c r="B63" s="1127" t="s">
        <v>1034</v>
      </c>
      <c r="C63" s="1157">
        <v>2474</v>
      </c>
      <c r="D63" s="1128">
        <v>1050</v>
      </c>
      <c r="E63" s="1157">
        <v>2470</v>
      </c>
      <c r="F63" s="1129">
        <v>1270</v>
      </c>
      <c r="G63" s="1157">
        <v>20</v>
      </c>
      <c r="H63" s="1137" t="s">
        <v>990</v>
      </c>
      <c r="I63" s="1157">
        <v>10</v>
      </c>
      <c r="J63" s="1137">
        <v>10</v>
      </c>
      <c r="K63" s="1157">
        <v>470</v>
      </c>
      <c r="L63" s="1129">
        <v>870</v>
      </c>
      <c r="M63" s="1157">
        <v>20</v>
      </c>
      <c r="N63" s="1129">
        <v>0</v>
      </c>
      <c r="O63" s="1157">
        <v>10</v>
      </c>
      <c r="P63" s="1130">
        <v>1520</v>
      </c>
    </row>
    <row r="64" spans="2:16" x14ac:dyDescent="0.25">
      <c r="B64" s="93"/>
    </row>
    <row r="65" spans="2:16" x14ac:dyDescent="0.25">
      <c r="B65" s="93"/>
    </row>
    <row r="66" spans="2:16" ht="15.75" x14ac:dyDescent="0.25">
      <c r="B66" s="1146" t="s">
        <v>59</v>
      </c>
      <c r="C66" s="131"/>
      <c r="D66" s="90"/>
      <c r="E66" s="90"/>
      <c r="F66" s="90"/>
      <c r="G66" s="90"/>
      <c r="H66" s="90"/>
      <c r="I66" s="90"/>
      <c r="K66" s="90"/>
      <c r="L66" s="90"/>
      <c r="M66" s="90"/>
      <c r="N66" s="90"/>
      <c r="O66" s="247"/>
    </row>
    <row r="67" spans="2:16" ht="15.75" customHeight="1" x14ac:dyDescent="0.25">
      <c r="B67" s="248"/>
      <c r="C67" s="1488" t="s">
        <v>1035</v>
      </c>
      <c r="D67" s="1433" t="s">
        <v>1019</v>
      </c>
      <c r="E67" s="1434"/>
      <c r="F67" s="1434"/>
      <c r="G67" s="1434"/>
      <c r="H67" s="1434"/>
      <c r="I67" s="1434"/>
      <c r="J67" s="1435"/>
      <c r="K67" s="1433" t="s">
        <v>1020</v>
      </c>
      <c r="L67" s="1434"/>
      <c r="M67" s="1434"/>
      <c r="N67" s="1434"/>
      <c r="O67" s="1434"/>
      <c r="P67" s="1435"/>
    </row>
    <row r="68" spans="2:16" ht="63" x14ac:dyDescent="0.25">
      <c r="B68" s="115"/>
      <c r="C68" s="1504"/>
      <c r="D68" s="1141" t="s">
        <v>1021</v>
      </c>
      <c r="E68" s="1217" t="s">
        <v>1022</v>
      </c>
      <c r="F68" s="1142" t="s">
        <v>1023</v>
      </c>
      <c r="G68" s="1217" t="s">
        <v>1024</v>
      </c>
      <c r="H68" s="1142" t="s">
        <v>1025</v>
      </c>
      <c r="I68" s="1217" t="s">
        <v>1026</v>
      </c>
      <c r="J68" s="283" t="s">
        <v>1027</v>
      </c>
      <c r="K68" s="1141" t="s">
        <v>1028</v>
      </c>
      <c r="L68" s="1217" t="s">
        <v>1029</v>
      </c>
      <c r="M68" s="1142" t="s">
        <v>1024</v>
      </c>
      <c r="N68" s="1217" t="s">
        <v>1025</v>
      </c>
      <c r="O68" s="1142" t="s">
        <v>1026</v>
      </c>
      <c r="P68" s="1217" t="s">
        <v>1030</v>
      </c>
    </row>
    <row r="69" spans="2:16" ht="15.75" x14ac:dyDescent="0.25">
      <c r="B69" s="1200"/>
      <c r="C69" s="166"/>
      <c r="D69" s="63"/>
      <c r="E69" s="166"/>
      <c r="F69" s="256"/>
      <c r="G69" s="1230"/>
      <c r="H69" s="90"/>
      <c r="I69" s="166"/>
      <c r="J69" s="1245"/>
      <c r="K69" s="256"/>
      <c r="L69" s="166"/>
      <c r="M69" s="256"/>
      <c r="N69" s="166"/>
      <c r="O69" s="256"/>
      <c r="P69" s="1229"/>
    </row>
    <row r="70" spans="2:16" ht="15.75" x14ac:dyDescent="0.25">
      <c r="B70" s="63" t="s">
        <v>48</v>
      </c>
      <c r="C70" s="126">
        <v>1502</v>
      </c>
      <c r="D70" s="174">
        <v>0.24633821571238348</v>
      </c>
      <c r="E70" s="175">
        <v>0.99866844207723038</v>
      </c>
      <c r="F70" s="176">
        <v>0.30625832223701732</v>
      </c>
      <c r="G70" s="175">
        <v>0</v>
      </c>
      <c r="H70" s="1135">
        <v>0</v>
      </c>
      <c r="I70" s="175">
        <v>0</v>
      </c>
      <c r="J70" s="1207">
        <v>6.6577896138482022E-3</v>
      </c>
      <c r="K70" s="1291" t="s">
        <v>895</v>
      </c>
      <c r="L70" s="1182">
        <v>8.6551264980026632E-2</v>
      </c>
      <c r="M70" s="1135">
        <v>0</v>
      </c>
      <c r="N70" s="1182">
        <v>0</v>
      </c>
      <c r="O70" s="1135">
        <v>0</v>
      </c>
      <c r="P70" s="1182">
        <v>0.91211717709720375</v>
      </c>
    </row>
    <row r="71" spans="2:16" ht="15.75" x14ac:dyDescent="0.25">
      <c r="B71" s="63" t="s">
        <v>49</v>
      </c>
      <c r="C71" s="126">
        <v>778</v>
      </c>
      <c r="D71" s="174">
        <v>0.65906210392902409</v>
      </c>
      <c r="E71" s="175">
        <v>0.98859315589353614</v>
      </c>
      <c r="F71" s="176">
        <v>0.88719898605830161</v>
      </c>
      <c r="G71" s="175">
        <v>3.8022813688212927E-2</v>
      </c>
      <c r="H71" s="1240" t="s">
        <v>895</v>
      </c>
      <c r="I71" s="1252">
        <v>1.2674271229404309E-2</v>
      </c>
      <c r="J71" s="1240" t="s">
        <v>895</v>
      </c>
      <c r="K71" s="1246">
        <v>0.56555269922879181</v>
      </c>
      <c r="L71" s="1182">
        <v>0.83547557840616971</v>
      </c>
      <c r="M71" s="1135">
        <v>2.570694087403599E-2</v>
      </c>
      <c r="N71" s="1182">
        <v>0</v>
      </c>
      <c r="O71" s="1242">
        <v>1.2853470437017995E-2</v>
      </c>
      <c r="P71" s="1182">
        <v>6.4267352185089971E-2</v>
      </c>
    </row>
    <row r="72" spans="2:16" ht="15.75" x14ac:dyDescent="0.25">
      <c r="B72" s="63" t="s">
        <v>50</v>
      </c>
      <c r="C72" s="126">
        <v>194</v>
      </c>
      <c r="D72" s="174">
        <v>0.38461538461538464</v>
      </c>
      <c r="E72" s="175">
        <v>0.98901098901098905</v>
      </c>
      <c r="F72" s="176">
        <v>0.5494505494505495</v>
      </c>
      <c r="G72" s="1289" t="s">
        <v>895</v>
      </c>
      <c r="H72" s="176">
        <v>0</v>
      </c>
      <c r="I72" s="1252">
        <v>0</v>
      </c>
      <c r="J72" s="1207">
        <v>0</v>
      </c>
      <c r="K72" s="1246">
        <v>0.15463917525773196</v>
      </c>
      <c r="L72" s="1182">
        <v>0.46391752577319589</v>
      </c>
      <c r="M72" s="1240" t="s">
        <v>895</v>
      </c>
      <c r="N72" s="1182">
        <v>0</v>
      </c>
      <c r="O72" s="1240" t="s">
        <v>895</v>
      </c>
      <c r="P72" s="1182">
        <v>0.51546391752577314</v>
      </c>
    </row>
    <row r="73" spans="2:16" ht="15.75" x14ac:dyDescent="0.25">
      <c r="B73" s="63"/>
      <c r="C73" s="127"/>
      <c r="D73" s="1208"/>
      <c r="E73" s="1183"/>
      <c r="F73" s="1209"/>
      <c r="G73" s="1249"/>
      <c r="H73" s="1209"/>
      <c r="I73" s="1183"/>
      <c r="J73" s="1247"/>
      <c r="K73" s="1209"/>
      <c r="L73" s="1249"/>
      <c r="M73" s="1209"/>
      <c r="N73" s="1249"/>
      <c r="O73" s="1209"/>
      <c r="P73" s="1251"/>
    </row>
    <row r="74" spans="2:16" ht="15.75" x14ac:dyDescent="0.25">
      <c r="B74" s="1127" t="s">
        <v>1034</v>
      </c>
      <c r="C74" s="1157">
        <v>2474</v>
      </c>
      <c r="D74" s="1212">
        <v>0.42441390460792239</v>
      </c>
      <c r="E74" s="1212">
        <v>0.99838318512530311</v>
      </c>
      <c r="F74" s="1212">
        <v>0.51333872271624903</v>
      </c>
      <c r="G74" s="1250">
        <v>8.0840743734842367E-3</v>
      </c>
      <c r="H74" s="1290" t="s">
        <v>895</v>
      </c>
      <c r="I74" s="1248">
        <v>4.0420371867421184E-3</v>
      </c>
      <c r="J74" s="1248">
        <v>4.0420371867421184E-3</v>
      </c>
      <c r="K74" s="1212">
        <v>0.18997574777687956</v>
      </c>
      <c r="L74" s="1250">
        <v>0.35165723524656428</v>
      </c>
      <c r="M74" s="1213">
        <v>8.0840743734842367E-3</v>
      </c>
      <c r="N74" s="1250">
        <v>0</v>
      </c>
      <c r="O74" s="1214">
        <v>4.0420371867421184E-3</v>
      </c>
      <c r="P74" s="1250">
        <v>0.61438965238480192</v>
      </c>
    </row>
    <row r="75" spans="2:16" ht="15.75" x14ac:dyDescent="0.25">
      <c r="B75" s="90" t="s">
        <v>69</v>
      </c>
    </row>
    <row r="76" spans="2:16" x14ac:dyDescent="0.25">
      <c r="B76" s="93"/>
    </row>
    <row r="77" spans="2:16" ht="15.75" x14ac:dyDescent="0.25">
      <c r="B77" s="256" t="s">
        <v>147</v>
      </c>
    </row>
    <row r="78" spans="2:16" ht="15.75" x14ac:dyDescent="0.25">
      <c r="B78" s="1197" t="s">
        <v>12</v>
      </c>
    </row>
    <row r="79" spans="2:16" x14ac:dyDescent="0.25">
      <c r="B79" s="93" t="s">
        <v>70</v>
      </c>
    </row>
    <row r="80" spans="2:16" ht="15.75" x14ac:dyDescent="0.25">
      <c r="B80" s="1126" t="s">
        <v>994</v>
      </c>
    </row>
    <row r="81" spans="2:16" x14ac:dyDescent="0.25">
      <c r="B81" s="93"/>
    </row>
    <row r="82" spans="2:16" x14ac:dyDescent="0.25">
      <c r="B82" s="471" t="s">
        <v>1068</v>
      </c>
    </row>
    <row r="83" spans="2:16" x14ac:dyDescent="0.25">
      <c r="B83" s="93"/>
    </row>
    <row r="84" spans="2:16" ht="15.75" x14ac:dyDescent="0.25">
      <c r="B84" s="298" t="s">
        <v>1017</v>
      </c>
      <c r="C84" s="131"/>
      <c r="D84" s="90"/>
      <c r="E84" s="90"/>
      <c r="F84" s="90"/>
      <c r="G84" s="90"/>
      <c r="H84" s="90"/>
      <c r="I84" s="90"/>
      <c r="K84" s="90"/>
      <c r="L84" s="90"/>
      <c r="M84" s="90"/>
      <c r="N84" s="90"/>
      <c r="O84" s="247"/>
    </row>
    <row r="85" spans="2:16" ht="15.75" customHeight="1" x14ac:dyDescent="0.25">
      <c r="B85" s="248"/>
      <c r="C85" s="1488" t="s">
        <v>1036</v>
      </c>
      <c r="D85" s="1433" t="s">
        <v>1019</v>
      </c>
      <c r="E85" s="1434"/>
      <c r="F85" s="1434"/>
      <c r="G85" s="1434"/>
      <c r="H85" s="1434"/>
      <c r="I85" s="1434"/>
      <c r="J85" s="1435"/>
      <c r="K85" s="1433" t="s">
        <v>1020</v>
      </c>
      <c r="L85" s="1434"/>
      <c r="M85" s="1434"/>
      <c r="N85" s="1434"/>
      <c r="O85" s="1434"/>
      <c r="P85" s="1435"/>
    </row>
    <row r="86" spans="2:16" ht="63" x14ac:dyDescent="0.25">
      <c r="B86" s="115"/>
      <c r="C86" s="1504"/>
      <c r="D86" s="1141" t="s">
        <v>1021</v>
      </c>
      <c r="E86" s="299" t="s">
        <v>1022</v>
      </c>
      <c r="F86" s="1142" t="s">
        <v>1023</v>
      </c>
      <c r="G86" s="299" t="s">
        <v>1024</v>
      </c>
      <c r="H86" s="1142" t="s">
        <v>1025</v>
      </c>
      <c r="I86" s="1217" t="s">
        <v>1026</v>
      </c>
      <c r="J86" s="283" t="s">
        <v>1027</v>
      </c>
      <c r="K86" s="1141" t="s">
        <v>1028</v>
      </c>
      <c r="L86" s="1217" t="s">
        <v>1029</v>
      </c>
      <c r="M86" s="1218" t="s">
        <v>1024</v>
      </c>
      <c r="N86" s="1217" t="s">
        <v>1025</v>
      </c>
      <c r="O86" s="1219" t="s">
        <v>1026</v>
      </c>
      <c r="P86" s="420" t="s">
        <v>1030</v>
      </c>
    </row>
    <row r="87" spans="2:16" ht="15.75" x14ac:dyDescent="0.25">
      <c r="B87" s="1200"/>
      <c r="C87" s="166"/>
      <c r="E87" s="166"/>
      <c r="F87" s="256"/>
      <c r="G87" s="159"/>
      <c r="H87" s="90"/>
      <c r="I87" s="166"/>
      <c r="J87" s="1143"/>
      <c r="K87" s="256"/>
      <c r="L87" s="166"/>
      <c r="M87" s="63"/>
      <c r="N87" s="166"/>
      <c r="O87" s="257"/>
      <c r="P87" s="1143"/>
    </row>
    <row r="88" spans="2:16" ht="15.75" x14ac:dyDescent="0.25">
      <c r="B88" s="63" t="s">
        <v>52</v>
      </c>
      <c r="C88" s="126">
        <v>96</v>
      </c>
      <c r="D88" s="1203">
        <v>40</v>
      </c>
      <c r="E88" s="186">
        <v>10</v>
      </c>
      <c r="F88" s="751">
        <v>100</v>
      </c>
      <c r="G88" s="186">
        <v>0</v>
      </c>
      <c r="H88" s="751">
        <v>0</v>
      </c>
      <c r="I88" s="186">
        <v>0</v>
      </c>
      <c r="J88" s="1144" t="s">
        <v>990</v>
      </c>
      <c r="K88" s="751">
        <v>40</v>
      </c>
      <c r="L88" s="186">
        <v>50</v>
      </c>
      <c r="M88" s="183">
        <v>0</v>
      </c>
      <c r="N88" s="186">
        <v>0</v>
      </c>
      <c r="O88" s="1144">
        <v>0</v>
      </c>
      <c r="P88" s="1161">
        <v>40</v>
      </c>
    </row>
    <row r="89" spans="2:16" ht="15.75" x14ac:dyDescent="0.25">
      <c r="B89" s="63" t="s">
        <v>53</v>
      </c>
      <c r="C89" s="126">
        <v>279</v>
      </c>
      <c r="D89" s="183">
        <v>160</v>
      </c>
      <c r="E89" s="186">
        <v>10</v>
      </c>
      <c r="F89" s="751">
        <v>280</v>
      </c>
      <c r="G89" s="186">
        <v>10</v>
      </c>
      <c r="H89" s="751" t="s">
        <v>990</v>
      </c>
      <c r="I89" s="186">
        <v>10</v>
      </c>
      <c r="J89" s="1161" t="s">
        <v>990</v>
      </c>
      <c r="K89" s="751">
        <v>60</v>
      </c>
      <c r="L89" s="186">
        <v>180</v>
      </c>
      <c r="M89" s="183">
        <v>10</v>
      </c>
      <c r="N89" s="186">
        <v>0</v>
      </c>
      <c r="O89" s="1144">
        <v>10</v>
      </c>
      <c r="P89" s="1161">
        <v>90</v>
      </c>
    </row>
    <row r="90" spans="2:16" ht="15.75" x14ac:dyDescent="0.25">
      <c r="B90" s="63" t="s">
        <v>54</v>
      </c>
      <c r="C90" s="126">
        <v>362</v>
      </c>
      <c r="D90" s="183">
        <v>160</v>
      </c>
      <c r="E90" s="186">
        <v>20</v>
      </c>
      <c r="F90" s="751">
        <v>360</v>
      </c>
      <c r="G90" s="186" t="s">
        <v>990</v>
      </c>
      <c r="H90" s="751">
        <v>0</v>
      </c>
      <c r="I90" s="186">
        <v>10</v>
      </c>
      <c r="J90" s="1161">
        <v>0</v>
      </c>
      <c r="K90" s="751">
        <v>70</v>
      </c>
      <c r="L90" s="186">
        <v>270</v>
      </c>
      <c r="M90" s="183" t="s">
        <v>990</v>
      </c>
      <c r="N90" s="186" t="s">
        <v>990</v>
      </c>
      <c r="O90" s="1144">
        <v>10</v>
      </c>
      <c r="P90" s="1161">
        <v>90</v>
      </c>
    </row>
    <row r="91" spans="2:16" ht="15.75" x14ac:dyDescent="0.25">
      <c r="B91" s="63"/>
      <c r="C91" s="127"/>
      <c r="D91" s="183"/>
      <c r="E91" s="186"/>
      <c r="F91" s="751"/>
      <c r="G91" s="186"/>
      <c r="H91" s="751"/>
      <c r="I91" s="1253"/>
      <c r="J91" s="1204"/>
      <c r="K91" s="751"/>
      <c r="L91" s="186"/>
      <c r="M91" s="183"/>
      <c r="N91" s="186"/>
      <c r="O91" s="1144"/>
      <c r="P91" s="1204"/>
    </row>
    <row r="92" spans="2:16" ht="15.75" x14ac:dyDescent="0.25">
      <c r="B92" s="1127" t="s">
        <v>1037</v>
      </c>
      <c r="C92" s="1157">
        <v>737</v>
      </c>
      <c r="D92" s="1136">
        <v>360</v>
      </c>
      <c r="E92" s="1195">
        <v>30</v>
      </c>
      <c r="F92" s="1137">
        <v>740</v>
      </c>
      <c r="G92" s="1195">
        <v>10</v>
      </c>
      <c r="H92" s="1137" t="s">
        <v>990</v>
      </c>
      <c r="I92" s="1195">
        <v>20</v>
      </c>
      <c r="J92" s="1206" t="s">
        <v>990</v>
      </c>
      <c r="K92" s="1136">
        <v>160</v>
      </c>
      <c r="L92" s="1195">
        <v>510</v>
      </c>
      <c r="M92" s="1136">
        <v>10</v>
      </c>
      <c r="N92" s="1195" t="s">
        <v>990</v>
      </c>
      <c r="O92" s="1206">
        <v>10</v>
      </c>
      <c r="P92" s="1206">
        <v>210</v>
      </c>
    </row>
    <row r="93" spans="2:16" x14ac:dyDescent="0.25">
      <c r="B93" s="93"/>
    </row>
    <row r="94" spans="2:16" x14ac:dyDescent="0.25">
      <c r="B94" s="93"/>
    </row>
    <row r="95" spans="2:16" ht="15.75" x14ac:dyDescent="0.25">
      <c r="B95" s="1146" t="s">
        <v>59</v>
      </c>
      <c r="C95" s="131"/>
      <c r="D95" s="90"/>
      <c r="E95" s="90"/>
      <c r="F95" s="90"/>
      <c r="G95" s="90"/>
      <c r="H95" s="90"/>
      <c r="I95" s="90"/>
      <c r="K95" s="90"/>
      <c r="L95" s="90"/>
      <c r="M95" s="90"/>
      <c r="N95" s="90"/>
      <c r="O95" s="247"/>
    </row>
    <row r="96" spans="2:16" ht="15.75" customHeight="1" x14ac:dyDescent="0.25">
      <c r="B96" s="248"/>
      <c r="C96" s="1488" t="s">
        <v>1036</v>
      </c>
      <c r="D96" s="1433" t="s">
        <v>1019</v>
      </c>
      <c r="E96" s="1434"/>
      <c r="F96" s="1434"/>
      <c r="G96" s="1434"/>
      <c r="H96" s="1434"/>
      <c r="I96" s="1434"/>
      <c r="J96" s="1435"/>
      <c r="K96" s="1433" t="s">
        <v>1020</v>
      </c>
      <c r="L96" s="1434"/>
      <c r="M96" s="1434"/>
      <c r="N96" s="1434"/>
      <c r="O96" s="1434"/>
      <c r="P96" s="1435"/>
    </row>
    <row r="97" spans="2:16" ht="63" x14ac:dyDescent="0.25">
      <c r="B97" s="115"/>
      <c r="C97" s="1504"/>
      <c r="D97" s="1141" t="s">
        <v>1021</v>
      </c>
      <c r="E97" s="1217" t="s">
        <v>1022</v>
      </c>
      <c r="F97" s="1142" t="s">
        <v>1023</v>
      </c>
      <c r="G97" s="1217" t="s">
        <v>1024</v>
      </c>
      <c r="H97" s="1219" t="s">
        <v>1025</v>
      </c>
      <c r="I97" s="1219" t="s">
        <v>1026</v>
      </c>
      <c r="J97" s="283" t="s">
        <v>1027</v>
      </c>
      <c r="K97" s="1217" t="s">
        <v>1028</v>
      </c>
      <c r="L97" s="1142" t="s">
        <v>1029</v>
      </c>
      <c r="M97" s="1217" t="s">
        <v>1024</v>
      </c>
      <c r="N97" s="1219" t="s">
        <v>1025</v>
      </c>
      <c r="O97" s="1217" t="s">
        <v>1026</v>
      </c>
      <c r="P97" s="420" t="s">
        <v>1030</v>
      </c>
    </row>
    <row r="98" spans="2:16" ht="15.75" x14ac:dyDescent="0.25">
      <c r="B98" s="868"/>
      <c r="C98" s="166"/>
      <c r="D98" s="63"/>
      <c r="E98" s="166"/>
      <c r="F98" s="256"/>
      <c r="G98" s="159"/>
      <c r="H98" s="257"/>
      <c r="I98" s="257"/>
      <c r="J98" s="1143"/>
      <c r="K98" s="455"/>
      <c r="L98" s="256"/>
      <c r="M98" s="166"/>
      <c r="N98" s="257"/>
      <c r="O98" s="166"/>
      <c r="P98" s="1143"/>
    </row>
    <row r="99" spans="2:16" ht="15.75" x14ac:dyDescent="0.25">
      <c r="B99" s="63" t="s">
        <v>52</v>
      </c>
      <c r="C99" s="126">
        <v>96</v>
      </c>
      <c r="D99" s="174">
        <v>0.41666666666666669</v>
      </c>
      <c r="E99" s="1227">
        <v>0.10416666666666667</v>
      </c>
      <c r="F99" s="176">
        <v>1.0416666666666667</v>
      </c>
      <c r="G99" s="1182">
        <v>0</v>
      </c>
      <c r="H99" s="177">
        <v>0</v>
      </c>
      <c r="I99" s="1225">
        <v>0</v>
      </c>
      <c r="J99" s="1222" t="s">
        <v>895</v>
      </c>
      <c r="K99" s="175">
        <v>0.41666666666666669</v>
      </c>
      <c r="L99" s="176">
        <v>0.52083333333333337</v>
      </c>
      <c r="M99" s="1182">
        <v>0</v>
      </c>
      <c r="N99" s="177">
        <v>0</v>
      </c>
      <c r="O99" s="1182">
        <v>0</v>
      </c>
      <c r="P99" s="177">
        <v>0.41666666666666669</v>
      </c>
    </row>
    <row r="100" spans="2:16" ht="15.75" x14ac:dyDescent="0.25">
      <c r="B100" s="63" t="s">
        <v>53</v>
      </c>
      <c r="C100" s="126">
        <v>279</v>
      </c>
      <c r="D100" s="174">
        <v>0.57347670250896055</v>
      </c>
      <c r="E100" s="1227">
        <v>3.5842293906810034E-2</v>
      </c>
      <c r="F100" s="176">
        <v>1.0035842293906809</v>
      </c>
      <c r="G100" s="1227">
        <v>3.5842293906810034E-2</v>
      </c>
      <c r="H100" s="1243" t="s">
        <v>895</v>
      </c>
      <c r="I100" s="1226">
        <v>3.5842293906810034E-2</v>
      </c>
      <c r="J100" s="1222" t="s">
        <v>895</v>
      </c>
      <c r="K100" s="175">
        <v>0.21505376344086022</v>
      </c>
      <c r="L100" s="176">
        <v>0.64516129032258063</v>
      </c>
      <c r="M100" s="1227">
        <v>3.5842293906810034E-2</v>
      </c>
      <c r="N100" s="177">
        <v>0</v>
      </c>
      <c r="O100" s="1227">
        <v>3.5842293906810034E-2</v>
      </c>
      <c r="P100" s="177">
        <v>0.32258064516129031</v>
      </c>
    </row>
    <row r="101" spans="2:16" ht="15.75" x14ac:dyDescent="0.25">
      <c r="B101" s="63" t="s">
        <v>54</v>
      </c>
      <c r="C101" s="126">
        <v>362</v>
      </c>
      <c r="D101" s="174">
        <v>0.44198895027624308</v>
      </c>
      <c r="E101" s="1182">
        <v>5.5248618784530384E-2</v>
      </c>
      <c r="F101" s="176">
        <v>0.99447513812154698</v>
      </c>
      <c r="G101" s="1223" t="s">
        <v>895</v>
      </c>
      <c r="H101" s="177">
        <v>0</v>
      </c>
      <c r="I101" s="1226">
        <v>2.7624309392265192E-2</v>
      </c>
      <c r="J101" s="1135">
        <v>0</v>
      </c>
      <c r="K101" s="175">
        <v>0.19337016574585636</v>
      </c>
      <c r="L101" s="176">
        <v>0.7458563535911602</v>
      </c>
      <c r="M101" s="1223" t="s">
        <v>895</v>
      </c>
      <c r="N101" s="1243" t="s">
        <v>895</v>
      </c>
      <c r="O101" s="1227">
        <v>2.7624309392265192E-2</v>
      </c>
      <c r="P101" s="177">
        <v>0.24861878453038674</v>
      </c>
    </row>
    <row r="102" spans="2:16" ht="15.75" x14ac:dyDescent="0.25">
      <c r="B102" s="63"/>
      <c r="C102" s="127"/>
      <c r="D102" s="1208"/>
      <c r="E102" s="1249"/>
      <c r="F102" s="1209"/>
      <c r="G102" s="1249"/>
      <c r="H102" s="1257"/>
      <c r="I102" s="1256"/>
      <c r="J102" s="1210"/>
      <c r="K102" s="1249"/>
      <c r="L102" s="1209"/>
      <c r="M102" s="1249"/>
      <c r="N102" s="1255"/>
      <c r="O102" s="1249"/>
      <c r="P102" s="1211"/>
    </row>
    <row r="103" spans="2:16" ht="15.75" x14ac:dyDescent="0.25">
      <c r="B103" s="1127" t="s">
        <v>1037</v>
      </c>
      <c r="C103" s="1157">
        <v>737</v>
      </c>
      <c r="D103" s="1212">
        <v>0.4465493910690122</v>
      </c>
      <c r="E103" s="1250">
        <v>5.4127198917456022E-2</v>
      </c>
      <c r="F103" s="1213">
        <v>0.98782138024357236</v>
      </c>
      <c r="G103" s="1258">
        <v>2.7063599458728011E-2</v>
      </c>
      <c r="H103" s="1292" t="s">
        <v>895</v>
      </c>
      <c r="I103" s="1216">
        <v>2.7063599458728011E-2</v>
      </c>
      <c r="J103" s="1292" t="s">
        <v>895</v>
      </c>
      <c r="K103" s="1250">
        <v>0.21650879566982409</v>
      </c>
      <c r="L103" s="1213">
        <v>0.70365358592692828</v>
      </c>
      <c r="M103" s="1258">
        <v>1.3531799729364006E-2</v>
      </c>
      <c r="N103" s="1293" t="s">
        <v>895</v>
      </c>
      <c r="O103" s="1258">
        <v>2.7063599458728011E-2</v>
      </c>
      <c r="P103" s="1216">
        <v>0.25710419485791608</v>
      </c>
    </row>
    <row r="104" spans="2:16" ht="15.75" x14ac:dyDescent="0.25">
      <c r="B104" s="90" t="s">
        <v>69</v>
      </c>
    </row>
    <row r="106" spans="2:16" ht="15.75" x14ac:dyDescent="0.25">
      <c r="B106" s="256" t="s">
        <v>147</v>
      </c>
    </row>
    <row r="107" spans="2:16" ht="15.75" x14ac:dyDescent="0.25">
      <c r="B107" s="866" t="s">
        <v>12</v>
      </c>
    </row>
    <row r="108" spans="2:16" x14ac:dyDescent="0.25">
      <c r="B108" t="s">
        <v>70</v>
      </c>
    </row>
    <row r="109" spans="2:16" ht="15.75" x14ac:dyDescent="0.25">
      <c r="B109" s="1126" t="s">
        <v>994</v>
      </c>
    </row>
    <row r="110" spans="2:16" x14ac:dyDescent="0.25">
      <c r="B110" s="93"/>
      <c r="C110" s="93"/>
      <c r="D110" s="93"/>
      <c r="E110" s="93"/>
      <c r="F110" s="93"/>
      <c r="G110" s="93"/>
      <c r="H110" s="93"/>
      <c r="I110" s="93"/>
      <c r="J110" s="93"/>
      <c r="K110" s="93"/>
      <c r="L110" s="93"/>
      <c r="M110" s="93"/>
      <c r="N110" s="93"/>
    </row>
    <row r="111" spans="2:16" ht="15.75" x14ac:dyDescent="0.25">
      <c r="B111" s="1438" t="s">
        <v>1077</v>
      </c>
      <c r="C111" s="1438"/>
      <c r="D111" s="1438"/>
      <c r="E111" s="1438"/>
      <c r="F111" s="1438"/>
      <c r="G111" s="1438"/>
      <c r="H111" s="1438"/>
      <c r="I111" s="1438"/>
      <c r="J111" s="1438"/>
      <c r="K111" s="1438"/>
      <c r="L111" s="1438"/>
      <c r="M111" s="1438"/>
      <c r="N111" s="1438"/>
    </row>
    <row r="112" spans="2:16" ht="15.75" x14ac:dyDescent="0.25">
      <c r="B112" s="1294"/>
      <c r="C112" s="1294"/>
      <c r="D112" s="1294"/>
      <c r="E112" s="1294"/>
      <c r="F112" s="1294"/>
      <c r="G112" s="1294"/>
      <c r="H112" s="1294"/>
      <c r="I112" s="1294"/>
      <c r="J112" s="1294"/>
      <c r="K112" s="1294"/>
      <c r="L112" s="1294"/>
      <c r="M112" s="1294"/>
      <c r="N112" s="1294"/>
    </row>
    <row r="113" spans="2:19" ht="15.75" x14ac:dyDescent="0.25">
      <c r="B113" s="298" t="s">
        <v>1017</v>
      </c>
      <c r="C113" s="131"/>
      <c r="D113" s="90"/>
      <c r="E113" s="90"/>
      <c r="F113" s="90"/>
      <c r="G113" s="90"/>
      <c r="H113" s="90"/>
      <c r="I113" s="90"/>
      <c r="J113" s="90"/>
      <c r="K113" s="90"/>
      <c r="L113" s="90"/>
      <c r="M113" s="90"/>
      <c r="N113" s="247"/>
    </row>
    <row r="114" spans="2:19" ht="15.75" customHeight="1" x14ac:dyDescent="0.25">
      <c r="B114" s="248"/>
      <c r="C114" s="1488" t="s">
        <v>1038</v>
      </c>
      <c r="D114" s="1433" t="s">
        <v>1019</v>
      </c>
      <c r="E114" s="1434"/>
      <c r="F114" s="1434"/>
      <c r="G114" s="1434"/>
      <c r="H114" s="1434"/>
      <c r="I114" s="1434"/>
      <c r="J114" s="1435"/>
      <c r="K114" s="1433" t="s">
        <v>1020</v>
      </c>
      <c r="L114" s="1434"/>
      <c r="M114" s="1434"/>
      <c r="N114" s="1434"/>
      <c r="O114" s="1434"/>
      <c r="P114" s="1435"/>
    </row>
    <row r="115" spans="2:19" ht="63" x14ac:dyDescent="0.25">
      <c r="B115" s="115"/>
      <c r="C115" s="1504"/>
      <c r="D115" s="1141" t="s">
        <v>1021</v>
      </c>
      <c r="E115" s="299" t="s">
        <v>1022</v>
      </c>
      <c r="F115" s="1142" t="s">
        <v>1023</v>
      </c>
      <c r="G115" s="1374" t="s">
        <v>1024</v>
      </c>
      <c r="H115" s="1142" t="s">
        <v>1025</v>
      </c>
      <c r="I115" s="1374" t="s">
        <v>1026</v>
      </c>
      <c r="J115" s="420" t="s">
        <v>1027</v>
      </c>
      <c r="K115" s="1141" t="s">
        <v>1028</v>
      </c>
      <c r="L115" s="1374" t="s">
        <v>1029</v>
      </c>
      <c r="M115" s="1142" t="s">
        <v>1024</v>
      </c>
      <c r="N115" s="1374" t="s">
        <v>1025</v>
      </c>
      <c r="O115" s="1142" t="s">
        <v>1026</v>
      </c>
      <c r="P115" s="1374" t="s">
        <v>1030</v>
      </c>
    </row>
    <row r="116" spans="2:19" ht="15.75" x14ac:dyDescent="0.25">
      <c r="B116" s="868"/>
      <c r="C116" s="166"/>
      <c r="D116" s="63"/>
      <c r="E116" s="166"/>
      <c r="F116" s="256"/>
      <c r="G116" s="159"/>
      <c r="H116" s="90"/>
      <c r="I116" s="166"/>
      <c r="J116" s="1143"/>
      <c r="K116" s="256"/>
      <c r="L116" s="166"/>
      <c r="M116" s="256"/>
      <c r="N116" s="166"/>
      <c r="O116" s="256"/>
      <c r="P116" s="161"/>
    </row>
    <row r="117" spans="2:19" ht="15.75" x14ac:dyDescent="0.25">
      <c r="B117" s="1319" t="s">
        <v>64</v>
      </c>
      <c r="C117" s="257"/>
      <c r="D117" s="63"/>
      <c r="E117" s="166"/>
      <c r="F117" s="90"/>
      <c r="G117" s="166"/>
      <c r="H117" s="256"/>
      <c r="I117" s="166"/>
      <c r="J117" s="270"/>
      <c r="K117" s="256"/>
      <c r="L117" s="166"/>
      <c r="M117" s="256"/>
      <c r="N117" s="166"/>
      <c r="O117" s="256"/>
      <c r="P117" s="159"/>
    </row>
    <row r="118" spans="2:19" ht="15.75" x14ac:dyDescent="0.25">
      <c r="B118" s="166" t="s">
        <v>31</v>
      </c>
      <c r="C118" s="1315">
        <v>114</v>
      </c>
      <c r="D118" s="183">
        <v>71</v>
      </c>
      <c r="E118" s="186">
        <v>114</v>
      </c>
      <c r="F118" s="751">
        <v>89</v>
      </c>
      <c r="G118" s="1407" t="s">
        <v>1169</v>
      </c>
      <c r="H118" s="751">
        <v>0</v>
      </c>
      <c r="I118" s="1407" t="s">
        <v>1169</v>
      </c>
      <c r="J118" s="1144">
        <v>0</v>
      </c>
      <c r="K118" s="751">
        <v>6</v>
      </c>
      <c r="L118" s="186">
        <v>105</v>
      </c>
      <c r="M118" s="1399" t="s">
        <v>1169</v>
      </c>
      <c r="N118" s="186">
        <v>0</v>
      </c>
      <c r="O118" s="1399" t="s">
        <v>1169</v>
      </c>
      <c r="P118" s="186">
        <v>9</v>
      </c>
    </row>
    <row r="119" spans="2:19" ht="15.75" x14ac:dyDescent="0.25">
      <c r="B119" s="166" t="s">
        <v>1031</v>
      </c>
      <c r="C119" s="1315">
        <v>6</v>
      </c>
      <c r="D119" s="1399" t="s">
        <v>1169</v>
      </c>
      <c r="E119" s="186">
        <v>6</v>
      </c>
      <c r="F119" s="751">
        <v>5</v>
      </c>
      <c r="G119" s="1407" t="s">
        <v>1169</v>
      </c>
      <c r="H119" s="751">
        <v>0</v>
      </c>
      <c r="I119" s="1407" t="s">
        <v>1169</v>
      </c>
      <c r="J119" s="1144">
        <v>0</v>
      </c>
      <c r="K119" s="751">
        <v>0</v>
      </c>
      <c r="L119" s="186">
        <v>6</v>
      </c>
      <c r="M119" s="1399" t="s">
        <v>1169</v>
      </c>
      <c r="N119" s="186">
        <v>0</v>
      </c>
      <c r="O119" s="1399" t="s">
        <v>1169</v>
      </c>
      <c r="P119" s="186">
        <v>0</v>
      </c>
    </row>
    <row r="120" spans="2:19" ht="15.75" x14ac:dyDescent="0.25">
      <c r="B120" s="258" t="s">
        <v>34</v>
      </c>
      <c r="C120" s="884">
        <v>2330</v>
      </c>
      <c r="D120" s="184">
        <v>940</v>
      </c>
      <c r="E120" s="185">
        <v>2327</v>
      </c>
      <c r="F120" s="1153">
        <v>1143</v>
      </c>
      <c r="G120" s="185">
        <v>21</v>
      </c>
      <c r="H120" s="1153">
        <v>0</v>
      </c>
      <c r="I120" s="185">
        <v>7</v>
      </c>
      <c r="J120" s="1152">
        <v>7</v>
      </c>
      <c r="K120" s="1153">
        <v>389</v>
      </c>
      <c r="L120" s="185">
        <v>757</v>
      </c>
      <c r="M120" s="1153">
        <v>21</v>
      </c>
      <c r="N120" s="185">
        <v>0</v>
      </c>
      <c r="O120" s="1153">
        <v>7</v>
      </c>
      <c r="P120" s="185">
        <v>1505</v>
      </c>
    </row>
    <row r="121" spans="2:19" ht="15.75" x14ac:dyDescent="0.25">
      <c r="B121" s="166" t="s">
        <v>1032</v>
      </c>
      <c r="C121" s="1315">
        <v>388</v>
      </c>
      <c r="D121" s="183">
        <v>281</v>
      </c>
      <c r="E121" s="186">
        <v>388</v>
      </c>
      <c r="F121" s="751">
        <v>322</v>
      </c>
      <c r="G121" s="186">
        <v>7</v>
      </c>
      <c r="H121" s="751">
        <v>0</v>
      </c>
      <c r="I121" s="1407" t="s">
        <v>1169</v>
      </c>
      <c r="J121" s="1398" t="s">
        <v>1169</v>
      </c>
      <c r="K121" s="751">
        <v>115</v>
      </c>
      <c r="L121" s="186">
        <v>225</v>
      </c>
      <c r="M121" s="751">
        <v>7</v>
      </c>
      <c r="N121" s="186">
        <v>0</v>
      </c>
      <c r="O121" s="1399" t="s">
        <v>1169</v>
      </c>
      <c r="P121" s="186">
        <v>146</v>
      </c>
    </row>
    <row r="122" spans="2:19" ht="15.75" x14ac:dyDescent="0.25">
      <c r="B122" s="166" t="s">
        <v>66</v>
      </c>
      <c r="C122" s="1315">
        <v>1942</v>
      </c>
      <c r="D122" s="183">
        <v>659</v>
      </c>
      <c r="E122" s="186">
        <v>1939</v>
      </c>
      <c r="F122" s="751">
        <v>821</v>
      </c>
      <c r="G122" s="186">
        <v>14</v>
      </c>
      <c r="H122" s="751">
        <v>0</v>
      </c>
      <c r="I122" s="1407" t="s">
        <v>1169</v>
      </c>
      <c r="J122" s="1144">
        <v>6</v>
      </c>
      <c r="K122" s="751">
        <v>274</v>
      </c>
      <c r="L122" s="186">
        <v>532</v>
      </c>
      <c r="M122" s="751">
        <v>14</v>
      </c>
      <c r="N122" s="186">
        <v>0</v>
      </c>
      <c r="O122" s="751">
        <v>5</v>
      </c>
      <c r="P122" s="186">
        <v>1359</v>
      </c>
      <c r="R122" s="93"/>
      <c r="S122" s="93"/>
    </row>
    <row r="123" spans="2:19" s="93" customFormat="1" ht="15.75" x14ac:dyDescent="0.25">
      <c r="B123" s="166" t="s">
        <v>1039</v>
      </c>
      <c r="C123" s="131">
        <v>18</v>
      </c>
      <c r="D123" s="183">
        <v>9</v>
      </c>
      <c r="E123" s="186">
        <v>5</v>
      </c>
      <c r="F123" s="751">
        <v>18</v>
      </c>
      <c r="G123" s="186">
        <v>0</v>
      </c>
      <c r="H123" s="751">
        <v>0</v>
      </c>
      <c r="I123" s="1407" t="s">
        <v>1169</v>
      </c>
      <c r="J123" s="1144">
        <v>0</v>
      </c>
      <c r="K123" s="751">
        <v>8</v>
      </c>
      <c r="L123" s="186">
        <v>11</v>
      </c>
      <c r="M123" s="751">
        <v>0</v>
      </c>
      <c r="N123" s="186">
        <v>0</v>
      </c>
      <c r="O123" s="1399" t="s">
        <v>1169</v>
      </c>
      <c r="P123" s="186">
        <v>7</v>
      </c>
      <c r="R123"/>
      <c r="S123"/>
    </row>
    <row r="124" spans="2:19" ht="15.75" x14ac:dyDescent="0.25">
      <c r="B124" s="63" t="s">
        <v>38</v>
      </c>
      <c r="C124" s="126">
        <v>164</v>
      </c>
      <c r="D124" s="183">
        <v>8</v>
      </c>
      <c r="E124" s="186">
        <v>163</v>
      </c>
      <c r="F124" s="751">
        <v>7</v>
      </c>
      <c r="G124" s="186">
        <v>0</v>
      </c>
      <c r="H124" s="751">
        <v>0</v>
      </c>
      <c r="I124" s="186">
        <v>0</v>
      </c>
      <c r="J124" s="1398" t="s">
        <v>1169</v>
      </c>
      <c r="K124" s="751">
        <v>0</v>
      </c>
      <c r="L124" s="186">
        <v>11</v>
      </c>
      <c r="M124" s="751">
        <v>0</v>
      </c>
      <c r="N124" s="186">
        <v>0</v>
      </c>
      <c r="O124" s="751">
        <v>0</v>
      </c>
      <c r="P124" s="186">
        <v>153</v>
      </c>
    </row>
    <row r="125" spans="2:19" ht="15.75" x14ac:dyDescent="0.25">
      <c r="B125" s="63"/>
      <c r="C125" s="127"/>
      <c r="D125" s="1145"/>
      <c r="E125" s="186"/>
      <c r="F125" s="751"/>
      <c r="G125" s="186"/>
      <c r="H125" s="751"/>
      <c r="I125" s="186"/>
      <c r="J125" s="1161"/>
      <c r="K125" s="751"/>
      <c r="L125" s="186"/>
      <c r="M125" s="751"/>
      <c r="N125" s="186"/>
      <c r="O125" s="751"/>
      <c r="P125" s="1410"/>
    </row>
    <row r="126" spans="2:19" ht="15.75" x14ac:dyDescent="0.25">
      <c r="B126" s="143" t="s">
        <v>164</v>
      </c>
      <c r="C126" s="191">
        <v>2632</v>
      </c>
      <c r="D126" s="1162">
        <v>1030</v>
      </c>
      <c r="E126" s="304">
        <v>2615</v>
      </c>
      <c r="F126" s="1162">
        <v>1262</v>
      </c>
      <c r="G126" s="304">
        <v>28</v>
      </c>
      <c r="H126" s="1162">
        <v>0</v>
      </c>
      <c r="I126" s="304">
        <v>15</v>
      </c>
      <c r="J126" s="1163">
        <v>8</v>
      </c>
      <c r="K126" s="1162">
        <v>403</v>
      </c>
      <c r="L126" s="304">
        <v>890</v>
      </c>
      <c r="M126" s="1162">
        <v>25</v>
      </c>
      <c r="N126" s="304">
        <v>0</v>
      </c>
      <c r="O126" s="1162">
        <v>15</v>
      </c>
      <c r="P126" s="304">
        <v>1674</v>
      </c>
    </row>
    <row r="127" spans="2:19" ht="15.75" x14ac:dyDescent="0.25">
      <c r="B127" s="171"/>
      <c r="C127" s="137"/>
      <c r="D127" s="923"/>
      <c r="E127" s="280"/>
      <c r="F127" s="924"/>
      <c r="G127" s="280"/>
      <c r="H127" s="924"/>
      <c r="I127" s="280"/>
      <c r="J127" s="188"/>
      <c r="K127" s="924"/>
      <c r="L127" s="137"/>
      <c r="M127" s="271"/>
      <c r="N127" s="137"/>
      <c r="O127" s="271"/>
      <c r="P127" s="139"/>
    </row>
    <row r="128" spans="2:19" ht="15.75" x14ac:dyDescent="0.25">
      <c r="B128" s="256"/>
      <c r="C128" s="256"/>
      <c r="D128" s="131"/>
      <c r="E128" s="131"/>
      <c r="F128" s="131"/>
      <c r="G128" s="131"/>
      <c r="H128" s="131"/>
      <c r="I128" s="131"/>
      <c r="J128" s="131"/>
      <c r="K128" s="131"/>
      <c r="L128" s="256"/>
      <c r="M128" s="256"/>
      <c r="N128" s="256"/>
      <c r="O128" s="256"/>
      <c r="P128" s="94"/>
    </row>
    <row r="129" spans="2:19" ht="15.75" x14ac:dyDescent="0.25">
      <c r="B129" s="256"/>
      <c r="C129" s="256"/>
      <c r="D129" s="131"/>
      <c r="E129" s="131"/>
      <c r="F129" s="131"/>
      <c r="G129" s="131"/>
      <c r="H129" s="131"/>
      <c r="I129" s="131"/>
      <c r="J129" s="131"/>
      <c r="K129" s="256"/>
      <c r="L129" s="256"/>
      <c r="M129" s="256"/>
      <c r="N129" s="256"/>
    </row>
    <row r="130" spans="2:19" ht="15.75" x14ac:dyDescent="0.25">
      <c r="B130" s="1146" t="s">
        <v>59</v>
      </c>
      <c r="C130" s="1147"/>
      <c r="D130" s="1147"/>
      <c r="E130" s="1147"/>
      <c r="F130" s="1147"/>
      <c r="G130" s="1147"/>
      <c r="H130" s="1147"/>
      <c r="I130" s="1147"/>
      <c r="J130" s="1147"/>
      <c r="K130" s="1155"/>
      <c r="L130" s="1155"/>
      <c r="M130" s="1155"/>
      <c r="N130" s="1155"/>
    </row>
    <row r="131" spans="2:19" ht="15.75" customHeight="1" x14ac:dyDescent="0.25">
      <c r="B131" s="248"/>
      <c r="C131" s="1488" t="s">
        <v>1038</v>
      </c>
      <c r="D131" s="1433" t="s">
        <v>1019</v>
      </c>
      <c r="E131" s="1434"/>
      <c r="F131" s="1434"/>
      <c r="G131" s="1434"/>
      <c r="H131" s="1434"/>
      <c r="I131" s="1434"/>
      <c r="J131" s="1435"/>
      <c r="K131" s="1433" t="s">
        <v>1020</v>
      </c>
      <c r="L131" s="1434"/>
      <c r="M131" s="1434"/>
      <c r="N131" s="1434"/>
      <c r="O131" s="1434"/>
      <c r="P131" s="1435"/>
    </row>
    <row r="132" spans="2:19" ht="63" x14ac:dyDescent="0.25">
      <c r="B132" s="1148"/>
      <c r="C132" s="1504"/>
      <c r="D132" s="1141" t="s">
        <v>1021</v>
      </c>
      <c r="E132" s="299" t="s">
        <v>1022</v>
      </c>
      <c r="F132" s="1150" t="s">
        <v>1023</v>
      </c>
      <c r="G132" s="1374" t="s">
        <v>1024</v>
      </c>
      <c r="H132" s="1142" t="s">
        <v>1025</v>
      </c>
      <c r="I132" s="1374" t="s">
        <v>1026</v>
      </c>
      <c r="J132" s="420" t="s">
        <v>1027</v>
      </c>
      <c r="K132" s="1142" t="s">
        <v>1028</v>
      </c>
      <c r="L132" s="1374" t="s">
        <v>1029</v>
      </c>
      <c r="M132" s="1142" t="s">
        <v>1024</v>
      </c>
      <c r="N132" s="1374" t="s">
        <v>1025</v>
      </c>
      <c r="O132" s="1374" t="s">
        <v>1026</v>
      </c>
      <c r="P132" s="420" t="s">
        <v>1030</v>
      </c>
    </row>
    <row r="133" spans="2:19" ht="15.75" x14ac:dyDescent="0.25">
      <c r="B133" s="868"/>
      <c r="C133" s="166"/>
      <c r="D133" s="256"/>
      <c r="E133" s="166"/>
      <c r="F133" s="256"/>
      <c r="G133" s="166"/>
      <c r="H133" s="256"/>
      <c r="I133" s="166"/>
      <c r="J133" s="1143"/>
      <c r="K133" s="256"/>
      <c r="L133" s="166"/>
      <c r="M133" s="256"/>
      <c r="N133" s="166"/>
      <c r="O133" s="166"/>
      <c r="P133" s="1143"/>
    </row>
    <row r="134" spans="2:19" ht="15.75" x14ac:dyDescent="0.25">
      <c r="B134" s="58" t="s">
        <v>1033</v>
      </c>
      <c r="C134" s="166"/>
      <c r="D134" s="915"/>
      <c r="E134" s="166"/>
      <c r="F134" s="256"/>
      <c r="G134" s="166"/>
      <c r="H134" s="256"/>
      <c r="I134" s="166"/>
      <c r="J134" s="270"/>
      <c r="K134" s="256"/>
      <c r="L134" s="166"/>
      <c r="M134" s="256"/>
      <c r="N134" s="166"/>
      <c r="O134" s="166"/>
      <c r="P134" s="270"/>
    </row>
    <row r="135" spans="2:19" ht="15.75" x14ac:dyDescent="0.25">
      <c r="B135" s="63" t="s">
        <v>31</v>
      </c>
      <c r="C135" s="127">
        <v>114</v>
      </c>
      <c r="D135" s="915">
        <v>0.6228070175438597</v>
      </c>
      <c r="E135" s="130">
        <v>1</v>
      </c>
      <c r="F135" s="915">
        <v>0.7807017543859649</v>
      </c>
      <c r="G135" s="1189" t="s">
        <v>895</v>
      </c>
      <c r="H135" s="915">
        <v>0</v>
      </c>
      <c r="I135" s="1189" t="s">
        <v>895</v>
      </c>
      <c r="J135" s="164">
        <v>0</v>
      </c>
      <c r="K135" s="915">
        <v>5.2631578947368418E-2</v>
      </c>
      <c r="L135" s="130">
        <v>0.92105263157894735</v>
      </c>
      <c r="M135" s="1123" t="s">
        <v>895</v>
      </c>
      <c r="N135" s="130">
        <v>0</v>
      </c>
      <c r="O135" s="1189" t="s">
        <v>895</v>
      </c>
      <c r="P135" s="164">
        <v>7.8947368421052627E-2</v>
      </c>
    </row>
    <row r="136" spans="2:19" ht="15.75" x14ac:dyDescent="0.25">
      <c r="B136" s="63" t="s">
        <v>1031</v>
      </c>
      <c r="C136" s="127">
        <v>6</v>
      </c>
      <c r="D136" s="1123" t="s">
        <v>895</v>
      </c>
      <c r="E136" s="130">
        <v>1</v>
      </c>
      <c r="F136" s="915">
        <v>0.83333333333333337</v>
      </c>
      <c r="G136" s="1189" t="s">
        <v>895</v>
      </c>
      <c r="H136" s="915">
        <v>0</v>
      </c>
      <c r="I136" s="1189" t="s">
        <v>895</v>
      </c>
      <c r="J136" s="164">
        <v>0</v>
      </c>
      <c r="K136" s="915">
        <v>0</v>
      </c>
      <c r="L136" s="130">
        <v>1</v>
      </c>
      <c r="M136" s="1123" t="s">
        <v>895</v>
      </c>
      <c r="N136" s="130">
        <v>0</v>
      </c>
      <c r="O136" s="1189" t="s">
        <v>895</v>
      </c>
      <c r="P136" s="164">
        <v>0</v>
      </c>
    </row>
    <row r="137" spans="2:19" ht="15.75" x14ac:dyDescent="0.25">
      <c r="B137" s="69" t="s">
        <v>34</v>
      </c>
      <c r="C137" s="178">
        <v>2330</v>
      </c>
      <c r="D137" s="927">
        <v>0.40343347639484978</v>
      </c>
      <c r="E137" s="136">
        <v>0.99871244635193135</v>
      </c>
      <c r="F137" s="927">
        <v>0.49055793991416308</v>
      </c>
      <c r="G137" s="136">
        <v>9.0128755364806863E-3</v>
      </c>
      <c r="H137" s="927">
        <v>0</v>
      </c>
      <c r="I137" s="136">
        <v>3.0042918454935624E-3</v>
      </c>
      <c r="J137" s="928">
        <v>3.0042918454935624E-3</v>
      </c>
      <c r="K137" s="927">
        <v>0.16695278969957081</v>
      </c>
      <c r="L137" s="136">
        <v>0.32489270386266095</v>
      </c>
      <c r="M137" s="927">
        <v>9.0128755364806863E-3</v>
      </c>
      <c r="N137" s="136">
        <v>0</v>
      </c>
      <c r="O137" s="136">
        <v>3.0042918454935624E-3</v>
      </c>
      <c r="P137" s="928">
        <v>0.64592274678111583</v>
      </c>
    </row>
    <row r="138" spans="2:19" ht="15.75" x14ac:dyDescent="0.25">
      <c r="B138" s="63" t="s">
        <v>1032</v>
      </c>
      <c r="C138" s="127">
        <v>388</v>
      </c>
      <c r="D138" s="915">
        <v>0.72422680412371132</v>
      </c>
      <c r="E138" s="130">
        <v>1</v>
      </c>
      <c r="F138" s="915">
        <v>0.82989690721649489</v>
      </c>
      <c r="G138" s="130">
        <v>1.804123711340206E-2</v>
      </c>
      <c r="H138" s="915">
        <v>0</v>
      </c>
      <c r="I138" s="1189" t="s">
        <v>895</v>
      </c>
      <c r="J138" s="1164" t="s">
        <v>895</v>
      </c>
      <c r="K138" s="915">
        <v>0.29639175257731959</v>
      </c>
      <c r="L138" s="130">
        <v>0.57989690721649489</v>
      </c>
      <c r="M138" s="915">
        <v>1.804123711340206E-2</v>
      </c>
      <c r="N138" s="130">
        <v>0</v>
      </c>
      <c r="O138" s="1189" t="s">
        <v>895</v>
      </c>
      <c r="P138" s="164">
        <v>0.37628865979381443</v>
      </c>
    </row>
    <row r="139" spans="2:19" ht="15.75" x14ac:dyDescent="0.25">
      <c r="B139" s="63" t="s">
        <v>66</v>
      </c>
      <c r="C139" s="127">
        <v>1942</v>
      </c>
      <c r="D139" s="915">
        <v>0.33934088568486098</v>
      </c>
      <c r="E139" s="130">
        <v>0.99845520082389294</v>
      </c>
      <c r="F139" s="915">
        <v>0.42276004119464472</v>
      </c>
      <c r="G139" s="130">
        <v>7.2090628218331619E-3</v>
      </c>
      <c r="H139" s="915">
        <v>0</v>
      </c>
      <c r="I139" s="1189" t="s">
        <v>895</v>
      </c>
      <c r="J139" s="164">
        <v>3.089598352214212E-3</v>
      </c>
      <c r="K139" s="915">
        <v>0.14109165808444901</v>
      </c>
      <c r="L139" s="130">
        <v>0.27394438722966014</v>
      </c>
      <c r="M139" s="915">
        <v>7.2090628218331619E-3</v>
      </c>
      <c r="N139" s="130">
        <v>0</v>
      </c>
      <c r="O139" s="130">
        <v>2.5746652935118436E-3</v>
      </c>
      <c r="P139" s="164">
        <v>0.69979402677651903</v>
      </c>
      <c r="R139" s="93"/>
      <c r="S139" s="93"/>
    </row>
    <row r="140" spans="2:19" s="93" customFormat="1" ht="15.75" x14ac:dyDescent="0.25">
      <c r="B140" s="63" t="s">
        <v>37</v>
      </c>
      <c r="C140" s="127">
        <v>18</v>
      </c>
      <c r="D140" s="915">
        <v>0.5</v>
      </c>
      <c r="E140" s="130">
        <v>0.27777777777777779</v>
      </c>
      <c r="F140" s="915">
        <v>1</v>
      </c>
      <c r="G140" s="130">
        <v>0</v>
      </c>
      <c r="H140" s="915">
        <v>0</v>
      </c>
      <c r="I140" s="1189" t="s">
        <v>895</v>
      </c>
      <c r="J140" s="164">
        <v>0</v>
      </c>
      <c r="K140" s="915">
        <v>0.44444444444444442</v>
      </c>
      <c r="L140" s="130">
        <v>0.61111111111111116</v>
      </c>
      <c r="M140" s="915">
        <v>0</v>
      </c>
      <c r="N140" s="130">
        <v>0</v>
      </c>
      <c r="O140" s="1189" t="s">
        <v>895</v>
      </c>
      <c r="P140" s="164">
        <v>0.3888888888888889</v>
      </c>
      <c r="R140"/>
      <c r="S140"/>
    </row>
    <row r="141" spans="2:19" ht="15.75" x14ac:dyDescent="0.25">
      <c r="B141" s="63" t="s">
        <v>38</v>
      </c>
      <c r="C141" s="127">
        <v>164</v>
      </c>
      <c r="D141" s="915">
        <v>4.878048780487805E-2</v>
      </c>
      <c r="E141" s="130">
        <v>0.99390243902439024</v>
      </c>
      <c r="F141" s="915">
        <v>4.2682926829268296E-2</v>
      </c>
      <c r="G141" s="130">
        <v>0</v>
      </c>
      <c r="H141" s="915">
        <v>0</v>
      </c>
      <c r="I141" s="130">
        <v>0</v>
      </c>
      <c r="J141" s="1164" t="s">
        <v>895</v>
      </c>
      <c r="K141" s="915">
        <v>0</v>
      </c>
      <c r="L141" s="130">
        <v>6.7073170731707321E-2</v>
      </c>
      <c r="M141" s="915">
        <v>0</v>
      </c>
      <c r="N141" s="130">
        <v>0</v>
      </c>
      <c r="O141" s="130">
        <v>0</v>
      </c>
      <c r="P141" s="164">
        <v>0.93292682926829273</v>
      </c>
    </row>
    <row r="142" spans="2:19" ht="15.75" x14ac:dyDescent="0.25">
      <c r="B142" s="63"/>
      <c r="C142" s="127"/>
      <c r="D142" s="141"/>
      <c r="E142" s="142"/>
      <c r="F142" s="75"/>
      <c r="G142" s="142"/>
      <c r="H142" s="75"/>
      <c r="I142" s="142"/>
      <c r="J142" s="232"/>
      <c r="K142" s="75"/>
      <c r="L142" s="142"/>
      <c r="M142" s="75"/>
      <c r="N142" s="142"/>
      <c r="O142" s="142"/>
      <c r="P142" s="232"/>
    </row>
    <row r="143" spans="2:19" ht="15.75" x14ac:dyDescent="0.25">
      <c r="B143" s="143" t="s">
        <v>164</v>
      </c>
      <c r="C143" s="191">
        <v>2632</v>
      </c>
      <c r="D143" s="157">
        <v>0.39133738601823709</v>
      </c>
      <c r="E143" s="147">
        <v>0.9935410334346505</v>
      </c>
      <c r="F143" s="157">
        <v>0.47948328267477203</v>
      </c>
      <c r="G143" s="147">
        <v>1.0638297872340425E-2</v>
      </c>
      <c r="H143" s="157">
        <v>0</v>
      </c>
      <c r="I143" s="147">
        <v>5.6990881458966565E-3</v>
      </c>
      <c r="J143" s="243">
        <v>3.0395136778115501E-3</v>
      </c>
      <c r="K143" s="157">
        <v>0.15311550151975684</v>
      </c>
      <c r="L143" s="147">
        <v>0.33814589665653494</v>
      </c>
      <c r="M143" s="157">
        <v>9.4984802431610938E-3</v>
      </c>
      <c r="N143" s="147">
        <v>0</v>
      </c>
      <c r="O143" s="147">
        <v>5.6990881458966565E-3</v>
      </c>
      <c r="P143" s="243">
        <v>0.63601823708206684</v>
      </c>
    </row>
    <row r="144" spans="2:19" ht="15.75" x14ac:dyDescent="0.25">
      <c r="B144" s="171"/>
      <c r="C144" s="137"/>
      <c r="D144" s="171"/>
      <c r="E144" s="137"/>
      <c r="F144" s="271"/>
      <c r="G144" s="137"/>
      <c r="H144" s="271"/>
      <c r="I144" s="137"/>
      <c r="J144" s="173"/>
      <c r="K144" s="271"/>
      <c r="L144" s="137"/>
      <c r="M144" s="271"/>
      <c r="N144" s="137"/>
      <c r="O144" s="137"/>
      <c r="P144" s="173"/>
    </row>
    <row r="145" spans="2:16" ht="15.75" x14ac:dyDescent="0.25">
      <c r="B145" s="90" t="s">
        <v>69</v>
      </c>
      <c r="C145" s="90"/>
      <c r="D145" s="90"/>
      <c r="E145" s="90"/>
      <c r="F145" s="90"/>
      <c r="G145" s="90"/>
      <c r="H145" s="90"/>
      <c r="I145" s="90"/>
      <c r="J145" s="90"/>
      <c r="K145" s="90"/>
      <c r="L145" s="90"/>
      <c r="M145" s="90"/>
      <c r="N145" s="90"/>
    </row>
    <row r="146" spans="2:16" ht="15.75" x14ac:dyDescent="0.25">
      <c r="B146" s="90"/>
      <c r="C146" s="90"/>
      <c r="D146" s="90"/>
      <c r="E146" s="90"/>
      <c r="F146" s="90"/>
      <c r="G146" s="90"/>
      <c r="H146" s="90"/>
      <c r="I146" s="90"/>
      <c r="J146" s="90"/>
      <c r="K146" s="90"/>
      <c r="L146" s="90"/>
      <c r="M146" s="90"/>
      <c r="N146" s="90"/>
    </row>
    <row r="147" spans="2:16" x14ac:dyDescent="0.25">
      <c r="B147" t="s">
        <v>43</v>
      </c>
    </row>
    <row r="148" spans="2:16" ht="15.75" x14ac:dyDescent="0.25">
      <c r="B148" s="256" t="s">
        <v>147</v>
      </c>
    </row>
    <row r="149" spans="2:16" ht="15.75" x14ac:dyDescent="0.25">
      <c r="B149" s="866" t="s">
        <v>12</v>
      </c>
    </row>
    <row r="150" spans="2:16" x14ac:dyDescent="0.25">
      <c r="B150" t="s">
        <v>70</v>
      </c>
    </row>
    <row r="151" spans="2:16" ht="15.75" x14ac:dyDescent="0.25">
      <c r="B151" s="1126" t="s">
        <v>994</v>
      </c>
    </row>
    <row r="153" spans="2:16" x14ac:dyDescent="0.25">
      <c r="B153" s="471" t="s">
        <v>1098</v>
      </c>
      <c r="C153" s="93"/>
      <c r="D153" s="93"/>
      <c r="E153" s="93"/>
      <c r="F153" s="93"/>
      <c r="G153" s="93"/>
    </row>
    <row r="154" spans="2:16" ht="15.75" x14ac:dyDescent="0.25">
      <c r="B154" s="1373"/>
      <c r="C154" s="93"/>
      <c r="D154" s="93"/>
      <c r="E154" s="93"/>
      <c r="F154" s="93"/>
      <c r="G154" s="93"/>
    </row>
    <row r="155" spans="2:16" ht="15.75" x14ac:dyDescent="0.25">
      <c r="B155" s="298" t="s">
        <v>1017</v>
      </c>
      <c r="C155" s="131"/>
      <c r="D155" s="90"/>
      <c r="E155" s="90"/>
      <c r="F155" s="90"/>
      <c r="G155" s="90"/>
      <c r="H155" s="90"/>
      <c r="I155" s="90"/>
      <c r="J155" s="90"/>
      <c r="K155" s="90"/>
      <c r="L155" s="90"/>
      <c r="M155" s="90"/>
      <c r="N155" s="247"/>
    </row>
    <row r="156" spans="2:16" ht="15.75" customHeight="1" x14ac:dyDescent="0.25">
      <c r="B156" s="248"/>
      <c r="C156" s="1488" t="s">
        <v>1040</v>
      </c>
      <c r="D156" s="1433" t="s">
        <v>1019</v>
      </c>
      <c r="E156" s="1434"/>
      <c r="F156" s="1434"/>
      <c r="G156" s="1434"/>
      <c r="H156" s="1434"/>
      <c r="I156" s="1434"/>
      <c r="J156" s="1435"/>
      <c r="K156" s="1433" t="s">
        <v>1020</v>
      </c>
      <c r="L156" s="1434"/>
      <c r="M156" s="1434"/>
      <c r="N156" s="1434"/>
      <c r="O156" s="1434"/>
      <c r="P156" s="1435"/>
    </row>
    <row r="157" spans="2:16" ht="63" x14ac:dyDescent="0.25">
      <c r="B157" s="115"/>
      <c r="C157" s="1504"/>
      <c r="D157" s="1141" t="s">
        <v>1021</v>
      </c>
      <c r="E157" s="1374" t="s">
        <v>1022</v>
      </c>
      <c r="F157" s="1142" t="s">
        <v>1023</v>
      </c>
      <c r="G157" s="1374" t="s">
        <v>1024</v>
      </c>
      <c r="H157" s="1142" t="s">
        <v>1025</v>
      </c>
      <c r="I157" s="1374" t="s">
        <v>1026</v>
      </c>
      <c r="J157" s="283" t="s">
        <v>1027</v>
      </c>
      <c r="K157" s="1141" t="s">
        <v>1028</v>
      </c>
      <c r="L157" s="1374" t="s">
        <v>1029</v>
      </c>
      <c r="M157" s="1142" t="s">
        <v>1024</v>
      </c>
      <c r="N157" s="1374" t="s">
        <v>1025</v>
      </c>
      <c r="O157" s="1374" t="s">
        <v>1026</v>
      </c>
      <c r="P157" s="420" t="s">
        <v>1030</v>
      </c>
    </row>
    <row r="158" spans="2:16" ht="15.75" x14ac:dyDescent="0.25">
      <c r="B158" s="868"/>
      <c r="C158" s="166"/>
      <c r="D158" s="63"/>
      <c r="E158" s="166"/>
      <c r="F158" s="256"/>
      <c r="G158" s="159"/>
      <c r="H158" s="90"/>
      <c r="I158" s="166"/>
      <c r="J158" s="1143"/>
      <c r="K158" s="256"/>
      <c r="L158" s="166"/>
      <c r="M158" s="256"/>
      <c r="N158" s="166"/>
      <c r="O158" s="166"/>
      <c r="P158" s="1143"/>
    </row>
    <row r="159" spans="2:16" ht="15.75" x14ac:dyDescent="0.25">
      <c r="B159" s="63" t="s">
        <v>48</v>
      </c>
      <c r="C159" s="126">
        <v>1503</v>
      </c>
      <c r="D159" s="126">
        <v>374</v>
      </c>
      <c r="E159" s="127">
        <v>1503</v>
      </c>
      <c r="F159" s="131">
        <v>461</v>
      </c>
      <c r="G159" s="127">
        <v>0</v>
      </c>
      <c r="H159" s="751">
        <v>0</v>
      </c>
      <c r="I159" s="127">
        <v>0</v>
      </c>
      <c r="J159" s="1398" t="s">
        <v>1169</v>
      </c>
      <c r="K159" s="1399" t="s">
        <v>1169</v>
      </c>
      <c r="L159" s="127">
        <v>134</v>
      </c>
      <c r="M159" s="131">
        <v>0</v>
      </c>
      <c r="N159" s="127">
        <v>0</v>
      </c>
      <c r="O159" s="127">
        <v>0</v>
      </c>
      <c r="P159" s="1397">
        <v>1369</v>
      </c>
    </row>
    <row r="160" spans="2:16" ht="15.75" x14ac:dyDescent="0.25">
      <c r="B160" s="63" t="s">
        <v>49</v>
      </c>
      <c r="C160" s="126">
        <v>647</v>
      </c>
      <c r="D160" s="126">
        <v>482</v>
      </c>
      <c r="E160" s="127">
        <v>644</v>
      </c>
      <c r="F160" s="131">
        <v>583</v>
      </c>
      <c r="G160" s="127">
        <v>20</v>
      </c>
      <c r="H160" s="751">
        <v>0</v>
      </c>
      <c r="I160" s="127">
        <v>0</v>
      </c>
      <c r="J160" s="1398" t="s">
        <v>1169</v>
      </c>
      <c r="K160" s="131">
        <v>361</v>
      </c>
      <c r="L160" s="127">
        <v>545</v>
      </c>
      <c r="M160" s="131">
        <v>20</v>
      </c>
      <c r="N160" s="127">
        <v>0</v>
      </c>
      <c r="O160" s="127">
        <v>6</v>
      </c>
      <c r="P160" s="1397">
        <v>36</v>
      </c>
    </row>
    <row r="161" spans="2:16" ht="15.75" x14ac:dyDescent="0.25">
      <c r="B161" s="63" t="s">
        <v>50</v>
      </c>
      <c r="C161" s="126">
        <v>180</v>
      </c>
      <c r="D161" s="126">
        <v>84</v>
      </c>
      <c r="E161" s="127">
        <v>180</v>
      </c>
      <c r="F161" s="131">
        <v>99</v>
      </c>
      <c r="G161" s="1407" t="s">
        <v>1169</v>
      </c>
      <c r="H161" s="924">
        <v>0</v>
      </c>
      <c r="I161" s="127">
        <v>0</v>
      </c>
      <c r="J161" s="1398" t="s">
        <v>1169</v>
      </c>
      <c r="K161" s="131">
        <v>24</v>
      </c>
      <c r="L161" s="127">
        <v>78</v>
      </c>
      <c r="M161" s="1400" t="s">
        <v>1169</v>
      </c>
      <c r="N161" s="127">
        <v>0</v>
      </c>
      <c r="O161" s="1407" t="s">
        <v>1169</v>
      </c>
      <c r="P161" s="1401">
        <v>97</v>
      </c>
    </row>
    <row r="162" spans="2:16" ht="15.75" x14ac:dyDescent="0.25">
      <c r="B162" s="1127" t="s">
        <v>1034</v>
      </c>
      <c r="C162" s="1157">
        <v>2330</v>
      </c>
      <c r="D162" s="1128">
        <v>940</v>
      </c>
      <c r="E162" s="1157">
        <v>2327</v>
      </c>
      <c r="F162" s="1129">
        <v>1143</v>
      </c>
      <c r="G162" s="1157">
        <v>21</v>
      </c>
      <c r="H162" s="1137">
        <v>0</v>
      </c>
      <c r="I162" s="1157">
        <v>0</v>
      </c>
      <c r="J162" s="1137" t="s">
        <v>1169</v>
      </c>
      <c r="K162" s="1128">
        <v>389</v>
      </c>
      <c r="L162" s="1157">
        <v>757</v>
      </c>
      <c r="M162" s="1129">
        <v>21</v>
      </c>
      <c r="N162" s="1157">
        <v>0</v>
      </c>
      <c r="O162" s="1157">
        <v>7</v>
      </c>
      <c r="P162" s="1130">
        <v>1502</v>
      </c>
    </row>
    <row r="165" spans="2:16" ht="15.75" x14ac:dyDescent="0.25">
      <c r="B165" s="1146" t="s">
        <v>59</v>
      </c>
      <c r="C165" s="131"/>
      <c r="D165" s="90"/>
      <c r="E165" s="90"/>
      <c r="F165" s="90"/>
      <c r="G165" s="90"/>
      <c r="H165" s="90"/>
      <c r="I165" s="90"/>
      <c r="K165" s="90"/>
      <c r="L165" s="90"/>
      <c r="M165" s="90"/>
      <c r="N165" s="90"/>
      <c r="O165" s="247"/>
    </row>
    <row r="166" spans="2:16" ht="15.75" customHeight="1" x14ac:dyDescent="0.25">
      <c r="B166" s="248"/>
      <c r="C166" s="1488" t="s">
        <v>1040</v>
      </c>
      <c r="D166" s="1433" t="s">
        <v>1019</v>
      </c>
      <c r="E166" s="1434"/>
      <c r="F166" s="1434"/>
      <c r="G166" s="1434"/>
      <c r="H166" s="1434"/>
      <c r="I166" s="1434"/>
      <c r="J166" s="1435"/>
      <c r="K166" s="1433" t="s">
        <v>1020</v>
      </c>
      <c r="L166" s="1434"/>
      <c r="M166" s="1434"/>
      <c r="N166" s="1434"/>
      <c r="O166" s="1434"/>
      <c r="P166" s="1435"/>
    </row>
    <row r="167" spans="2:16" ht="63" x14ac:dyDescent="0.25">
      <c r="B167" s="115"/>
      <c r="C167" s="1504"/>
      <c r="D167" s="1374" t="s">
        <v>1021</v>
      </c>
      <c r="E167" s="1142" t="s">
        <v>1022</v>
      </c>
      <c r="F167" s="1374" t="s">
        <v>1023</v>
      </c>
      <c r="G167" s="1375" t="s">
        <v>1024</v>
      </c>
      <c r="H167" s="1142" t="s">
        <v>1025</v>
      </c>
      <c r="I167" s="1374" t="s">
        <v>1026</v>
      </c>
      <c r="J167" s="283" t="s">
        <v>1027</v>
      </c>
      <c r="K167" s="1374" t="s">
        <v>1028</v>
      </c>
      <c r="L167" s="1375" t="s">
        <v>1029</v>
      </c>
      <c r="M167" s="1375" t="s">
        <v>1024</v>
      </c>
      <c r="N167" s="1375" t="s">
        <v>1025</v>
      </c>
      <c r="O167" s="1375" t="s">
        <v>1026</v>
      </c>
      <c r="P167" s="420" t="s">
        <v>1030</v>
      </c>
    </row>
    <row r="168" spans="2:16" ht="15.75" x14ac:dyDescent="0.25">
      <c r="B168" s="868"/>
      <c r="C168" s="166"/>
      <c r="D168" s="166"/>
      <c r="E168" s="90"/>
      <c r="F168" s="166"/>
      <c r="G168" s="270"/>
      <c r="H168" s="90"/>
      <c r="I168" s="166"/>
      <c r="J168" s="1143"/>
      <c r="K168" s="257"/>
      <c r="L168" s="257"/>
      <c r="M168" s="257"/>
      <c r="N168" s="257"/>
      <c r="O168" s="257"/>
      <c r="P168" s="1143"/>
    </row>
    <row r="169" spans="2:16" ht="15.75" x14ac:dyDescent="0.25">
      <c r="B169" s="63" t="s">
        <v>48</v>
      </c>
      <c r="C169" s="126">
        <v>1503</v>
      </c>
      <c r="D169" s="130">
        <v>0.2488356620093147</v>
      </c>
      <c r="E169" s="915">
        <v>1</v>
      </c>
      <c r="F169" s="130">
        <v>0.30671989354624085</v>
      </c>
      <c r="G169" s="164">
        <v>0</v>
      </c>
      <c r="H169" s="915">
        <v>0</v>
      </c>
      <c r="I169" s="130">
        <v>0</v>
      </c>
      <c r="J169" s="1123" t="s">
        <v>895</v>
      </c>
      <c r="K169" s="1189" t="s">
        <v>895</v>
      </c>
      <c r="L169" s="164">
        <v>8.915502328675981E-2</v>
      </c>
      <c r="M169" s="164">
        <v>0</v>
      </c>
      <c r="N169" s="164">
        <v>0</v>
      </c>
      <c r="O169" s="164">
        <v>0</v>
      </c>
      <c r="P169" s="164">
        <v>0.91084497671324016</v>
      </c>
    </row>
    <row r="170" spans="2:16" ht="15.75" x14ac:dyDescent="0.25">
      <c r="B170" s="63" t="s">
        <v>49</v>
      </c>
      <c r="C170" s="126">
        <v>647</v>
      </c>
      <c r="D170" s="130">
        <v>0.74497681607418853</v>
      </c>
      <c r="E170" s="915">
        <v>0.99536321483771251</v>
      </c>
      <c r="F170" s="130">
        <v>0.90108191653786707</v>
      </c>
      <c r="G170" s="164">
        <v>3.0911901081916538E-2</v>
      </c>
      <c r="H170" s="915">
        <v>0</v>
      </c>
      <c r="I170" s="130">
        <v>0</v>
      </c>
      <c r="J170" s="1123" t="s">
        <v>895</v>
      </c>
      <c r="K170" s="129">
        <v>0.55795981452859356</v>
      </c>
      <c r="L170" s="130">
        <v>0.84234930448222567</v>
      </c>
      <c r="M170" s="164">
        <v>3.0911901081916538E-2</v>
      </c>
      <c r="N170" s="164">
        <v>0</v>
      </c>
      <c r="O170" s="915">
        <v>9.2735703245749607E-3</v>
      </c>
      <c r="P170" s="130">
        <v>5.5641421947449768E-2</v>
      </c>
    </row>
    <row r="171" spans="2:16" ht="15.75" x14ac:dyDescent="0.25">
      <c r="B171" s="63" t="s">
        <v>50</v>
      </c>
      <c r="C171" s="126">
        <v>180</v>
      </c>
      <c r="D171" s="142">
        <v>0.46666666666666667</v>
      </c>
      <c r="E171" s="915">
        <v>1</v>
      </c>
      <c r="F171" s="130">
        <v>0.55000000000000004</v>
      </c>
      <c r="G171" s="1164" t="s">
        <v>895</v>
      </c>
      <c r="H171" s="915">
        <v>0</v>
      </c>
      <c r="I171" s="130">
        <v>0</v>
      </c>
      <c r="J171" s="1123" t="s">
        <v>895</v>
      </c>
      <c r="K171" s="129">
        <v>0.13333333333333333</v>
      </c>
      <c r="L171" s="130">
        <v>0.43333333333333335</v>
      </c>
      <c r="M171" s="1164" t="s">
        <v>895</v>
      </c>
      <c r="N171" s="164">
        <v>0</v>
      </c>
      <c r="O171" s="1123" t="s">
        <v>895</v>
      </c>
      <c r="P171" s="130">
        <v>0.53888888888888886</v>
      </c>
    </row>
    <row r="172" spans="2:16" ht="15.75" x14ac:dyDescent="0.25">
      <c r="B172" s="1127" t="s">
        <v>1034</v>
      </c>
      <c r="C172" s="1157">
        <v>2330</v>
      </c>
      <c r="D172" s="1402">
        <v>0.40343347639484978</v>
      </c>
      <c r="E172" s="1402">
        <v>0.99871244635193135</v>
      </c>
      <c r="F172" s="1404">
        <v>0.49055793991416308</v>
      </c>
      <c r="G172" s="1406">
        <v>9.0128755364806863E-3</v>
      </c>
      <c r="H172" s="1405">
        <v>0</v>
      </c>
      <c r="I172" s="1404">
        <v>0</v>
      </c>
      <c r="J172" s="1403" t="s">
        <v>895</v>
      </c>
      <c r="K172" s="1402">
        <v>0.16695278969957081</v>
      </c>
      <c r="L172" s="1404">
        <v>0.32489270386266095</v>
      </c>
      <c r="M172" s="1406">
        <v>9.0128755364806863E-3</v>
      </c>
      <c r="N172" s="1406">
        <v>0</v>
      </c>
      <c r="O172" s="1405">
        <v>3.0042918454935624E-3</v>
      </c>
      <c r="P172" s="1404">
        <v>0.64463519313304718</v>
      </c>
    </row>
    <row r="173" spans="2:16" ht="15.75" x14ac:dyDescent="0.25">
      <c r="B173" s="90" t="s">
        <v>69</v>
      </c>
    </row>
    <row r="175" spans="2:16" ht="15.75" x14ac:dyDescent="0.25">
      <c r="B175" s="256" t="s">
        <v>147</v>
      </c>
    </row>
    <row r="176" spans="2:16" ht="15.75" x14ac:dyDescent="0.25">
      <c r="B176" s="866" t="s">
        <v>12</v>
      </c>
    </row>
    <row r="177" spans="2:2" x14ac:dyDescent="0.25">
      <c r="B177" t="s">
        <v>70</v>
      </c>
    </row>
    <row r="178" spans="2:2" ht="15.75" x14ac:dyDescent="0.25">
      <c r="B178" s="1126" t="s">
        <v>994</v>
      </c>
    </row>
  </sheetData>
  <mergeCells count="32">
    <mergeCell ref="C156:C157"/>
    <mergeCell ref="C166:C167"/>
    <mergeCell ref="B111:N111"/>
    <mergeCell ref="C114:C115"/>
    <mergeCell ref="D114:J114"/>
    <mergeCell ref="K114:P114"/>
    <mergeCell ref="C131:C132"/>
    <mergeCell ref="D131:J131"/>
    <mergeCell ref="K131:P131"/>
    <mergeCell ref="K156:P156"/>
    <mergeCell ref="D156:J156"/>
    <mergeCell ref="D166:J166"/>
    <mergeCell ref="K166:P166"/>
    <mergeCell ref="C85:C86"/>
    <mergeCell ref="D85:J85"/>
    <mergeCell ref="K85:P85"/>
    <mergeCell ref="C96:C97"/>
    <mergeCell ref="D96:J96"/>
    <mergeCell ref="K96:P96"/>
    <mergeCell ref="C56:C57"/>
    <mergeCell ref="D56:J56"/>
    <mergeCell ref="K56:P56"/>
    <mergeCell ref="C67:C68"/>
    <mergeCell ref="D67:J67"/>
    <mergeCell ref="K67:P67"/>
    <mergeCell ref="B1:N1"/>
    <mergeCell ref="C4:C5"/>
    <mergeCell ref="D4:J4"/>
    <mergeCell ref="K4:P4"/>
    <mergeCell ref="C26:C27"/>
    <mergeCell ref="D26:J26"/>
    <mergeCell ref="K26:P26"/>
  </mergeCells>
  <conditionalFormatting sqref="D143:P143">
    <cfRule type="expression" dxfId="10" priority="67" stopIfTrue="1">
      <formula>#REF!&lt;11</formula>
    </cfRule>
  </conditionalFormatting>
  <conditionalFormatting sqref="D169:I170 K170:P170 D172:I172 D171:F171 H171:I171 K172:P172 K171:L171 N171 L169:P169 P171">
    <cfRule type="expression" dxfId="9" priority="32" stopIfTrue="1">
      <formula>D159&lt;11</formula>
    </cfRule>
  </conditionalFormatting>
  <conditionalFormatting sqref="D135:P143">
    <cfRule type="expression" dxfId="8" priority="113" stopIfTrue="1">
      <formula>D118&lt;11</formula>
    </cfRule>
  </conditionalFormatting>
  <conditionalFormatting sqref="J169">
    <cfRule type="expression" dxfId="7" priority="8" stopIfTrue="1">
      <formula>J152&lt;11</formula>
    </cfRule>
  </conditionalFormatting>
  <conditionalFormatting sqref="J170">
    <cfRule type="expression" dxfId="6" priority="7" stopIfTrue="1">
      <formula>J153&lt;11</formula>
    </cfRule>
  </conditionalFormatting>
  <conditionalFormatting sqref="J171">
    <cfRule type="expression" dxfId="5" priority="6" stopIfTrue="1">
      <formula>J154&lt;11</formula>
    </cfRule>
  </conditionalFormatting>
  <conditionalFormatting sqref="J172">
    <cfRule type="expression" dxfId="4" priority="5" stopIfTrue="1">
      <formula>J155&lt;11</formula>
    </cfRule>
  </conditionalFormatting>
  <conditionalFormatting sqref="G171">
    <cfRule type="expression" dxfId="3" priority="4" stopIfTrue="1">
      <formula>G154&lt;11</formula>
    </cfRule>
  </conditionalFormatting>
  <conditionalFormatting sqref="M171">
    <cfRule type="expression" dxfId="2" priority="3" stopIfTrue="1">
      <formula>M154&lt;11</formula>
    </cfRule>
  </conditionalFormatting>
  <conditionalFormatting sqref="K169">
    <cfRule type="expression" dxfId="1" priority="2" stopIfTrue="1">
      <formula>K152&lt;11</formula>
    </cfRule>
  </conditionalFormatting>
  <conditionalFormatting sqref="O171">
    <cfRule type="expression" dxfId="0" priority="1" stopIfTrue="1">
      <formula>O154&lt;11</formula>
    </cfRule>
  </conditionalFormatting>
  <pageMargins left="0.25" right="0.25" top="0.75" bottom="0.75" header="0.3" footer="0.3"/>
  <pageSetup paperSize="9" scale="5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P80"/>
  <sheetViews>
    <sheetView workbookViewId="0">
      <selection activeCell="B2" sqref="B2"/>
    </sheetView>
  </sheetViews>
  <sheetFormatPr defaultRowHeight="15" x14ac:dyDescent="0.25"/>
  <cols>
    <col min="1" max="1" width="3.140625" customWidth="1"/>
    <col min="2" max="2" width="67.140625" customWidth="1"/>
    <col min="3" max="3" width="12.85546875" customWidth="1"/>
    <col min="4" max="9" width="15.140625" customWidth="1"/>
  </cols>
  <sheetData>
    <row r="1" spans="2:9" ht="15.75" customHeight="1" x14ac:dyDescent="0.25">
      <c r="B1" s="1438" t="s">
        <v>1069</v>
      </c>
      <c r="C1" s="1438"/>
      <c r="D1" s="1438"/>
      <c r="E1" s="1438"/>
      <c r="F1" s="1438"/>
      <c r="G1" s="1438"/>
      <c r="H1" s="1438"/>
      <c r="I1" s="1438"/>
    </row>
    <row r="2" spans="2:9" ht="15.75" x14ac:dyDescent="0.25">
      <c r="B2" s="90"/>
      <c r="C2" s="90"/>
      <c r="D2" s="90"/>
      <c r="E2" s="90"/>
      <c r="F2" s="90"/>
      <c r="G2" s="90"/>
      <c r="H2" s="90"/>
      <c r="I2" s="90"/>
    </row>
    <row r="3" spans="2:9" ht="15.75" x14ac:dyDescent="0.25">
      <c r="B3" s="298" t="s">
        <v>1017</v>
      </c>
      <c r="C3" s="131"/>
      <c r="D3" s="90"/>
      <c r="E3" s="90"/>
      <c r="F3" s="90"/>
      <c r="G3" s="90"/>
      <c r="H3" s="90"/>
      <c r="I3" s="282"/>
    </row>
    <row r="4" spans="2:9" ht="33" customHeight="1" x14ac:dyDescent="0.25">
      <c r="B4" s="248"/>
      <c r="C4" s="1488" t="s">
        <v>1003</v>
      </c>
      <c r="D4" s="1524" t="s">
        <v>1041</v>
      </c>
      <c r="E4" s="1525"/>
      <c r="F4" s="1525"/>
      <c r="G4" s="1525"/>
      <c r="H4" s="1526" t="s">
        <v>1042</v>
      </c>
      <c r="I4" s="1527"/>
    </row>
    <row r="5" spans="2:9" ht="31.5" x14ac:dyDescent="0.25">
      <c r="B5" s="115"/>
      <c r="C5" s="1504"/>
      <c r="D5" s="1199" t="s">
        <v>1043</v>
      </c>
      <c r="E5" s="1142" t="s">
        <v>1044</v>
      </c>
      <c r="F5" s="1199" t="s">
        <v>1045</v>
      </c>
      <c r="G5" s="283" t="s">
        <v>1046</v>
      </c>
      <c r="H5" s="1199" t="s">
        <v>1047</v>
      </c>
      <c r="I5" s="283" t="s">
        <v>1048</v>
      </c>
    </row>
    <row r="6" spans="2:9" ht="15.75" x14ac:dyDescent="0.25">
      <c r="B6" s="868"/>
      <c r="C6" s="63"/>
      <c r="D6" s="166"/>
      <c r="E6" s="256"/>
      <c r="F6" s="166"/>
      <c r="H6" s="166"/>
      <c r="I6" s="257"/>
    </row>
    <row r="7" spans="2:9" ht="15.75" x14ac:dyDescent="0.25">
      <c r="B7" s="58" t="s">
        <v>64</v>
      </c>
      <c r="C7" s="63"/>
      <c r="D7" s="166"/>
      <c r="E7" s="256"/>
      <c r="F7" s="166"/>
      <c r="H7" s="166"/>
      <c r="I7" s="257"/>
    </row>
    <row r="8" spans="2:9" ht="15.75" x14ac:dyDescent="0.25">
      <c r="B8" s="63" t="s">
        <v>31</v>
      </c>
      <c r="C8" s="127">
        <v>151</v>
      </c>
      <c r="D8" s="186" t="s">
        <v>990</v>
      </c>
      <c r="E8" s="131">
        <v>110</v>
      </c>
      <c r="F8" s="127">
        <v>40</v>
      </c>
      <c r="G8" s="128">
        <v>50</v>
      </c>
      <c r="H8" s="186" t="s">
        <v>990</v>
      </c>
      <c r="I8" s="1117">
        <v>150</v>
      </c>
    </row>
    <row r="9" spans="2:9" ht="15.75" x14ac:dyDescent="0.25">
      <c r="B9" s="63" t="s">
        <v>32</v>
      </c>
      <c r="C9" s="126">
        <v>75</v>
      </c>
      <c r="D9" s="127">
        <v>0</v>
      </c>
      <c r="E9" s="131">
        <v>20</v>
      </c>
      <c r="F9" s="127">
        <v>40</v>
      </c>
      <c r="G9" s="128">
        <v>40</v>
      </c>
      <c r="H9" s="1220">
        <v>20</v>
      </c>
      <c r="I9" s="1117">
        <v>50</v>
      </c>
    </row>
    <row r="10" spans="2:9" ht="15.75" x14ac:dyDescent="0.25">
      <c r="B10" s="63" t="s">
        <v>33</v>
      </c>
      <c r="C10" s="127">
        <v>43</v>
      </c>
      <c r="D10" s="127">
        <v>20</v>
      </c>
      <c r="E10" s="131">
        <v>10</v>
      </c>
      <c r="F10" s="127">
        <v>20</v>
      </c>
      <c r="G10" s="751">
        <v>10</v>
      </c>
      <c r="H10" s="1220">
        <v>0</v>
      </c>
      <c r="I10" s="1117">
        <v>50</v>
      </c>
    </row>
    <row r="11" spans="2:9" ht="15.75" x14ac:dyDescent="0.25">
      <c r="B11" s="69" t="s">
        <v>34</v>
      </c>
      <c r="C11" s="178">
        <v>2475</v>
      </c>
      <c r="D11" s="178">
        <v>60</v>
      </c>
      <c r="E11" s="179">
        <v>1450</v>
      </c>
      <c r="F11" s="178">
        <v>970</v>
      </c>
      <c r="G11" s="884">
        <v>370</v>
      </c>
      <c r="H11" s="185">
        <v>10</v>
      </c>
      <c r="I11" s="1167">
        <v>2470</v>
      </c>
    </row>
    <row r="12" spans="2:9" ht="15.75" x14ac:dyDescent="0.25">
      <c r="B12" s="63" t="s">
        <v>65</v>
      </c>
      <c r="C12" s="126">
        <v>437</v>
      </c>
      <c r="D12" s="186">
        <v>10</v>
      </c>
      <c r="E12" s="131">
        <v>350</v>
      </c>
      <c r="F12" s="127">
        <v>80</v>
      </c>
      <c r="G12" s="128">
        <v>140</v>
      </c>
      <c r="H12" s="186" t="s">
        <v>990</v>
      </c>
      <c r="I12" s="1117">
        <v>440</v>
      </c>
    </row>
    <row r="13" spans="2:9" ht="15.75" x14ac:dyDescent="0.25">
      <c r="B13" s="63" t="s">
        <v>66</v>
      </c>
      <c r="C13" s="126">
        <v>2038</v>
      </c>
      <c r="D13" s="127">
        <v>50</v>
      </c>
      <c r="E13" s="131">
        <v>1100</v>
      </c>
      <c r="F13" s="127">
        <v>890</v>
      </c>
      <c r="G13" s="128">
        <v>220</v>
      </c>
      <c r="H13" s="186" t="s">
        <v>990</v>
      </c>
      <c r="I13" s="1117">
        <v>2030</v>
      </c>
    </row>
    <row r="14" spans="2:9" ht="15.75" x14ac:dyDescent="0.25">
      <c r="B14" s="69" t="s">
        <v>37</v>
      </c>
      <c r="C14" s="132">
        <v>738</v>
      </c>
      <c r="D14" s="178">
        <v>60</v>
      </c>
      <c r="E14" s="179">
        <v>390</v>
      </c>
      <c r="F14" s="178">
        <v>260</v>
      </c>
      <c r="G14" s="884">
        <v>90</v>
      </c>
      <c r="H14" s="1221">
        <v>10</v>
      </c>
      <c r="I14" s="1167">
        <v>730</v>
      </c>
    </row>
    <row r="15" spans="2:9" ht="15.75" x14ac:dyDescent="0.25">
      <c r="B15" s="63" t="s">
        <v>65</v>
      </c>
      <c r="C15" s="126">
        <v>507</v>
      </c>
      <c r="D15" s="127">
        <v>40</v>
      </c>
      <c r="E15" s="131">
        <v>330</v>
      </c>
      <c r="F15" s="127">
        <v>130</v>
      </c>
      <c r="G15" s="128">
        <v>60</v>
      </c>
      <c r="H15" s="186" t="s">
        <v>990</v>
      </c>
      <c r="I15" s="1117">
        <v>500</v>
      </c>
    </row>
    <row r="16" spans="2:9" ht="15.75" x14ac:dyDescent="0.25">
      <c r="B16" s="63" t="s">
        <v>66</v>
      </c>
      <c r="C16" s="126">
        <v>231</v>
      </c>
      <c r="D16" s="127">
        <v>20</v>
      </c>
      <c r="E16" s="131">
        <v>60</v>
      </c>
      <c r="F16" s="127">
        <v>130</v>
      </c>
      <c r="G16" s="128">
        <v>30</v>
      </c>
      <c r="H16" s="1220">
        <v>10</v>
      </c>
      <c r="I16" s="1117">
        <v>230</v>
      </c>
    </row>
    <row r="17" spans="2:9" ht="15.75" x14ac:dyDescent="0.25">
      <c r="B17" s="166" t="s">
        <v>38</v>
      </c>
      <c r="C17" s="126">
        <v>219</v>
      </c>
      <c r="D17" s="186">
        <v>0</v>
      </c>
      <c r="E17" s="131">
        <v>40</v>
      </c>
      <c r="F17" s="127">
        <v>180</v>
      </c>
      <c r="G17" s="1144">
        <v>10</v>
      </c>
      <c r="H17" s="1220">
        <v>0</v>
      </c>
      <c r="I17" s="1117">
        <v>220</v>
      </c>
    </row>
    <row r="18" spans="2:9" ht="15.75" x14ac:dyDescent="0.25">
      <c r="B18" s="63"/>
      <c r="C18" s="280"/>
      <c r="D18" s="166"/>
      <c r="E18" s="131"/>
      <c r="F18" s="127"/>
      <c r="G18" s="173"/>
      <c r="H18" s="127"/>
      <c r="I18" s="128"/>
    </row>
    <row r="19" spans="2:9" ht="15.75" x14ac:dyDescent="0.25">
      <c r="B19" s="143" t="s">
        <v>39</v>
      </c>
      <c r="C19" s="149">
        <v>3701</v>
      </c>
      <c r="D19" s="191">
        <v>130</v>
      </c>
      <c r="E19" s="192">
        <v>2025</v>
      </c>
      <c r="F19" s="191">
        <v>1510</v>
      </c>
      <c r="G19" s="893">
        <v>570</v>
      </c>
      <c r="H19" s="191">
        <v>40</v>
      </c>
      <c r="I19" s="893">
        <v>3660</v>
      </c>
    </row>
    <row r="20" spans="2:9" ht="15.75" x14ac:dyDescent="0.25">
      <c r="B20" s="171"/>
      <c r="C20" s="171"/>
      <c r="D20" s="280"/>
      <c r="E20" s="924"/>
      <c r="F20" s="280"/>
      <c r="G20" s="924"/>
      <c r="H20" s="280"/>
      <c r="I20" s="172"/>
    </row>
    <row r="21" spans="2:9" ht="15.75" x14ac:dyDescent="0.25">
      <c r="B21" s="256"/>
      <c r="C21" s="256"/>
      <c r="D21" s="131"/>
      <c r="E21" s="131"/>
      <c r="F21" s="131"/>
      <c r="G21" s="131"/>
      <c r="H21" s="131"/>
      <c r="I21" s="256"/>
    </row>
    <row r="22" spans="2:9" ht="15.75" x14ac:dyDescent="0.25">
      <c r="B22" s="246" t="s">
        <v>59</v>
      </c>
      <c r="C22" s="90"/>
      <c r="D22" s="90"/>
      <c r="E22" s="90"/>
      <c r="F22" s="90"/>
      <c r="G22" s="90"/>
      <c r="H22" s="90"/>
      <c r="I22" s="90"/>
    </row>
    <row r="23" spans="2:9" ht="42" customHeight="1" x14ac:dyDescent="0.25">
      <c r="B23" s="248"/>
      <c r="C23" s="1488" t="s">
        <v>1012</v>
      </c>
      <c r="D23" s="1433" t="s">
        <v>1041</v>
      </c>
      <c r="E23" s="1434"/>
      <c r="F23" s="1434"/>
      <c r="G23" s="1435"/>
      <c r="H23" s="1484" t="s">
        <v>1042</v>
      </c>
      <c r="I23" s="1486"/>
    </row>
    <row r="24" spans="2:9" ht="31.5" x14ac:dyDescent="0.25">
      <c r="B24" s="1148"/>
      <c r="C24" s="1504"/>
      <c r="D24" s="1141" t="s">
        <v>1043</v>
      </c>
      <c r="E24" s="1199" t="s">
        <v>1044</v>
      </c>
      <c r="F24" s="1199" t="s">
        <v>1045</v>
      </c>
      <c r="G24" s="283" t="s">
        <v>1046</v>
      </c>
      <c r="H24" s="1201" t="s">
        <v>1047</v>
      </c>
      <c r="I24" s="1201" t="s">
        <v>1048</v>
      </c>
    </row>
    <row r="25" spans="2:9" ht="15.75" x14ac:dyDescent="0.25">
      <c r="B25" s="868"/>
      <c r="C25" s="455"/>
      <c r="D25" s="256"/>
      <c r="E25" s="166"/>
      <c r="F25" s="166"/>
      <c r="G25" s="270"/>
      <c r="H25" s="257"/>
      <c r="I25" s="257"/>
    </row>
    <row r="26" spans="2:9" ht="15.75" x14ac:dyDescent="0.25">
      <c r="B26" s="58" t="s">
        <v>64</v>
      </c>
      <c r="C26" s="166"/>
      <c r="D26" s="256"/>
      <c r="E26" s="166"/>
      <c r="F26" s="166"/>
      <c r="G26" s="270"/>
      <c r="H26" s="257"/>
      <c r="I26" s="257"/>
    </row>
    <row r="27" spans="2:9" ht="15.75" x14ac:dyDescent="0.25">
      <c r="B27" s="63" t="s">
        <v>31</v>
      </c>
      <c r="C27" s="127">
        <v>151</v>
      </c>
      <c r="D27" s="1224" t="s">
        <v>895</v>
      </c>
      <c r="E27" s="1263">
        <v>0.72847682119205293</v>
      </c>
      <c r="F27" s="1263">
        <v>0.26490066225165565</v>
      </c>
      <c r="G27" s="1264">
        <v>0.33112582781456956</v>
      </c>
      <c r="H27" s="1226" t="s">
        <v>895</v>
      </c>
      <c r="I27" s="1264">
        <v>0.99337748344370858</v>
      </c>
    </row>
    <row r="28" spans="2:9" ht="15.75" x14ac:dyDescent="0.25">
      <c r="B28" s="63" t="s">
        <v>32</v>
      </c>
      <c r="C28" s="127">
        <v>75</v>
      </c>
      <c r="D28" s="1262">
        <v>0</v>
      </c>
      <c r="E28" s="1263">
        <v>0.26666666666666666</v>
      </c>
      <c r="F28" s="1263">
        <v>0.53333333333333333</v>
      </c>
      <c r="G28" s="1264">
        <v>0.53333333333333333</v>
      </c>
      <c r="H28" s="1264">
        <v>0.26666666666666666</v>
      </c>
      <c r="I28" s="1264">
        <v>0.66666666666666663</v>
      </c>
    </row>
    <row r="29" spans="2:9" ht="15.75" x14ac:dyDescent="0.25">
      <c r="B29" s="63" t="s">
        <v>33</v>
      </c>
      <c r="C29" s="127">
        <v>43</v>
      </c>
      <c r="D29" s="1262">
        <v>0.44444444444444442</v>
      </c>
      <c r="E29" s="1227">
        <v>0.22222222222222221</v>
      </c>
      <c r="F29" s="1263">
        <v>0.44444444444444442</v>
      </c>
      <c r="G29" s="1226">
        <v>0.22222222222222221</v>
      </c>
      <c r="H29" s="1264">
        <v>0</v>
      </c>
      <c r="I29" s="1264">
        <v>1.1111111111111112</v>
      </c>
    </row>
    <row r="30" spans="2:9" ht="15.75" x14ac:dyDescent="0.25">
      <c r="B30" s="69" t="s">
        <v>34</v>
      </c>
      <c r="C30" s="178">
        <v>2475</v>
      </c>
      <c r="D30" s="1265">
        <v>2.4252223120452707E-2</v>
      </c>
      <c r="E30" s="1266">
        <v>0.58609539207760708</v>
      </c>
      <c r="F30" s="1266">
        <v>0.39207760711398543</v>
      </c>
      <c r="G30" s="1267">
        <v>0.149555375909458</v>
      </c>
      <c r="H30" s="1228">
        <v>4.0420371867421184E-3</v>
      </c>
      <c r="I30" s="1267">
        <v>0.99838318512530311</v>
      </c>
    </row>
    <row r="31" spans="2:9" ht="15.75" x14ac:dyDescent="0.25">
      <c r="B31" s="63" t="s">
        <v>65</v>
      </c>
      <c r="C31" s="127">
        <v>437</v>
      </c>
      <c r="D31" s="1224">
        <v>2.2935779816513763E-2</v>
      </c>
      <c r="E31" s="1263">
        <v>0.80275229357798161</v>
      </c>
      <c r="F31" s="1263">
        <v>0.1834862385321101</v>
      </c>
      <c r="G31" s="1264">
        <v>0.32110091743119268</v>
      </c>
      <c r="H31" s="1226" t="s">
        <v>895</v>
      </c>
      <c r="I31" s="1264">
        <v>1.0091743119266054</v>
      </c>
    </row>
    <row r="32" spans="2:9" ht="15.75" x14ac:dyDescent="0.25">
      <c r="B32" s="63" t="s">
        <v>66</v>
      </c>
      <c r="C32" s="127">
        <v>2038</v>
      </c>
      <c r="D32" s="1262">
        <v>2.4533856722276742E-2</v>
      </c>
      <c r="E32" s="1263">
        <v>0.53974484789008836</v>
      </c>
      <c r="F32" s="1263">
        <v>0.436702649656526</v>
      </c>
      <c r="G32" s="1264">
        <v>0.10794896957801767</v>
      </c>
      <c r="H32" s="1226" t="s">
        <v>895</v>
      </c>
      <c r="I32" s="1264">
        <v>0.99607458292443574</v>
      </c>
    </row>
    <row r="33" spans="2:9" ht="15.75" x14ac:dyDescent="0.25">
      <c r="B33" s="69" t="s">
        <v>227</v>
      </c>
      <c r="C33" s="178">
        <v>738</v>
      </c>
      <c r="D33" s="1265">
        <v>8.1411126187245594E-2</v>
      </c>
      <c r="E33" s="1266">
        <v>0.52917232021709637</v>
      </c>
      <c r="F33" s="1266">
        <v>0.35278154681139756</v>
      </c>
      <c r="G33" s="1267">
        <v>0.12211668928086838</v>
      </c>
      <c r="H33" s="1228">
        <v>1.3568521031207599E-2</v>
      </c>
      <c r="I33" s="1267">
        <v>0.99050203527815472</v>
      </c>
    </row>
    <row r="34" spans="2:9" ht="15.75" x14ac:dyDescent="0.25">
      <c r="B34" s="63" t="s">
        <v>65</v>
      </c>
      <c r="C34" s="127">
        <v>507</v>
      </c>
      <c r="D34" s="1262">
        <v>7.9051383399209488E-2</v>
      </c>
      <c r="E34" s="1263">
        <v>0.65217391304347827</v>
      </c>
      <c r="F34" s="1263">
        <v>0.25691699604743085</v>
      </c>
      <c r="G34" s="1264">
        <v>0.11857707509881422</v>
      </c>
      <c r="H34" s="1226" t="s">
        <v>895</v>
      </c>
      <c r="I34" s="1264">
        <v>0.98814229249011853</v>
      </c>
    </row>
    <row r="35" spans="2:9" ht="15.75" x14ac:dyDescent="0.25">
      <c r="B35" s="63" t="s">
        <v>66</v>
      </c>
      <c r="C35" s="127">
        <v>231</v>
      </c>
      <c r="D35" s="1262">
        <v>8.6580086580086577E-2</v>
      </c>
      <c r="E35" s="1263">
        <v>0.25974025974025972</v>
      </c>
      <c r="F35" s="1263">
        <v>0.56277056277056281</v>
      </c>
      <c r="G35" s="1264">
        <v>0.12987012987012986</v>
      </c>
      <c r="H35" s="1226">
        <v>4.3290043290043288E-2</v>
      </c>
      <c r="I35" s="1264">
        <v>0.99567099567099571</v>
      </c>
    </row>
    <row r="36" spans="2:9" ht="15.75" x14ac:dyDescent="0.25">
      <c r="B36" s="166" t="s">
        <v>38</v>
      </c>
      <c r="C36" s="127">
        <v>219</v>
      </c>
      <c r="D36" s="1262">
        <v>0</v>
      </c>
      <c r="E36" s="1263">
        <v>0.18264840182648401</v>
      </c>
      <c r="F36" s="1263">
        <v>0.82191780821917804</v>
      </c>
      <c r="G36" s="1226">
        <v>4.5662100456621002E-2</v>
      </c>
      <c r="H36" s="1264">
        <v>0</v>
      </c>
      <c r="I36" s="1264">
        <v>1.004566210045662</v>
      </c>
    </row>
    <row r="37" spans="2:9" ht="15.75" x14ac:dyDescent="0.25">
      <c r="B37" s="63"/>
      <c r="C37" s="280"/>
      <c r="D37" s="1268"/>
      <c r="E37" s="1269"/>
      <c r="F37" s="1269"/>
      <c r="G37" s="1270"/>
      <c r="H37" s="1270"/>
      <c r="I37" s="1270"/>
    </row>
    <row r="38" spans="2:9" ht="15.75" x14ac:dyDescent="0.25">
      <c r="B38" s="143" t="s">
        <v>1049</v>
      </c>
      <c r="C38" s="149">
        <v>3701</v>
      </c>
      <c r="D38" s="1271">
        <v>3.5125641718454469E-2</v>
      </c>
      <c r="E38" s="1272">
        <v>0.5471494190759254</v>
      </c>
      <c r="F38" s="1272">
        <v>0.40799783842204812</v>
      </c>
      <c r="G38" s="1273">
        <v>0.15401242907322346</v>
      </c>
      <c r="H38" s="1273">
        <v>1.0807889759524453E-2</v>
      </c>
      <c r="I38" s="1273">
        <v>0.98892191299648746</v>
      </c>
    </row>
    <row r="39" spans="2:9" ht="15.75" x14ac:dyDescent="0.25">
      <c r="B39" s="171"/>
      <c r="C39" s="137"/>
      <c r="D39" s="319"/>
      <c r="E39" s="931"/>
      <c r="F39" s="931"/>
      <c r="G39" s="454"/>
      <c r="H39" s="454"/>
      <c r="I39" s="454"/>
    </row>
    <row r="40" spans="2:9" ht="15.75" x14ac:dyDescent="0.25">
      <c r="B40" s="90" t="s">
        <v>69</v>
      </c>
      <c r="C40" s="90"/>
      <c r="D40" s="1168"/>
      <c r="E40" s="1168"/>
      <c r="F40" s="1168"/>
      <c r="G40" s="1168"/>
      <c r="H40" s="1168"/>
      <c r="I40" s="1168"/>
    </row>
    <row r="41" spans="2:9" ht="15.75" x14ac:dyDescent="0.25">
      <c r="B41" s="90"/>
      <c r="C41" s="90"/>
      <c r="D41" s="1168"/>
      <c r="E41" s="1168"/>
      <c r="F41" s="1168"/>
      <c r="G41" s="1168"/>
      <c r="H41" s="1168"/>
      <c r="I41" s="1168"/>
    </row>
    <row r="42" spans="2:9" x14ac:dyDescent="0.25">
      <c r="B42" t="s">
        <v>43</v>
      </c>
    </row>
    <row r="43" spans="2:9" ht="15.75" x14ac:dyDescent="0.25">
      <c r="B43" s="256" t="s">
        <v>209</v>
      </c>
    </row>
    <row r="44" spans="2:9" ht="15.75" x14ac:dyDescent="0.25">
      <c r="B44" s="866" t="s">
        <v>210</v>
      </c>
    </row>
    <row r="45" spans="2:9" x14ac:dyDescent="0.25">
      <c r="B45" t="s">
        <v>70</v>
      </c>
    </row>
    <row r="46" spans="2:9" x14ac:dyDescent="0.25">
      <c r="B46" t="s">
        <v>1050</v>
      </c>
    </row>
    <row r="47" spans="2:9" ht="15.75" x14ac:dyDescent="0.25">
      <c r="B47" s="1126" t="s">
        <v>1051</v>
      </c>
    </row>
    <row r="49" spans="2:16" ht="15.75" x14ac:dyDescent="0.25">
      <c r="B49" s="1438" t="s">
        <v>1070</v>
      </c>
      <c r="C49" s="1438"/>
      <c r="D49" s="1438"/>
      <c r="E49" s="1438"/>
      <c r="F49" s="1438"/>
      <c r="G49" s="1438"/>
      <c r="H49" s="1438"/>
      <c r="I49" s="1438"/>
    </row>
    <row r="51" spans="2:16" ht="15.75" x14ac:dyDescent="0.25">
      <c r="B51" s="298" t="s">
        <v>1017</v>
      </c>
      <c r="C51" s="131"/>
      <c r="D51" s="90"/>
      <c r="E51" s="90"/>
      <c r="F51" s="90"/>
      <c r="G51" s="90"/>
      <c r="H51" s="90"/>
      <c r="I51" s="282"/>
    </row>
    <row r="52" spans="2:16" ht="15.75" customHeight="1" x14ac:dyDescent="0.25">
      <c r="B52" s="248"/>
      <c r="C52" s="1488" t="s">
        <v>1052</v>
      </c>
      <c r="D52" s="1528" t="s">
        <v>1041</v>
      </c>
      <c r="E52" s="1529"/>
      <c r="F52" s="1529"/>
      <c r="G52" s="1530"/>
      <c r="H52" s="1531"/>
      <c r="I52" s="1531"/>
    </row>
    <row r="53" spans="2:16" ht="31.5" x14ac:dyDescent="0.25">
      <c r="B53" s="115"/>
      <c r="C53" s="1504"/>
      <c r="D53" s="1218" t="s">
        <v>1043</v>
      </c>
      <c r="E53" s="1217" t="s">
        <v>1044</v>
      </c>
      <c r="F53" s="1217" t="s">
        <v>1045</v>
      </c>
      <c r="G53" s="1219" t="s">
        <v>1046</v>
      </c>
    </row>
    <row r="54" spans="2:16" ht="15.75" x14ac:dyDescent="0.25">
      <c r="B54" s="868"/>
      <c r="C54" s="63"/>
      <c r="D54" s="63"/>
      <c r="E54" s="166"/>
      <c r="F54" s="166"/>
      <c r="G54" s="270"/>
      <c r="J54" s="451"/>
      <c r="K54" s="451"/>
      <c r="L54" s="451"/>
      <c r="M54" s="451"/>
      <c r="P54" s="451"/>
    </row>
    <row r="55" spans="2:16" ht="15.75" x14ac:dyDescent="0.25">
      <c r="B55" s="63" t="s">
        <v>48</v>
      </c>
      <c r="C55" s="126">
        <v>1503</v>
      </c>
      <c r="D55" s="126">
        <v>30</v>
      </c>
      <c r="E55" s="127">
        <v>600</v>
      </c>
      <c r="F55" s="127">
        <v>880</v>
      </c>
      <c r="G55" s="128">
        <v>160</v>
      </c>
      <c r="J55" s="451"/>
      <c r="K55" s="451"/>
      <c r="L55" s="451"/>
      <c r="M55" s="451"/>
      <c r="P55" s="451"/>
    </row>
    <row r="56" spans="2:16" ht="15.75" x14ac:dyDescent="0.25">
      <c r="B56" s="63" t="s">
        <v>49</v>
      </c>
      <c r="C56" s="126">
        <v>778</v>
      </c>
      <c r="D56" s="126">
        <v>30</v>
      </c>
      <c r="E56" s="127">
        <v>730</v>
      </c>
      <c r="F56" s="127">
        <v>20</v>
      </c>
      <c r="G56" s="128">
        <v>180</v>
      </c>
      <c r="J56" s="451"/>
      <c r="K56" s="451"/>
      <c r="L56" s="451"/>
      <c r="M56" s="451"/>
      <c r="P56" s="451"/>
    </row>
    <row r="57" spans="2:16" ht="15.75" x14ac:dyDescent="0.25">
      <c r="B57" s="63" t="s">
        <v>50</v>
      </c>
      <c r="C57" s="126">
        <v>194</v>
      </c>
      <c r="D57" s="183" t="s">
        <v>990</v>
      </c>
      <c r="E57" s="127">
        <v>120</v>
      </c>
      <c r="F57" s="127">
        <v>70</v>
      </c>
      <c r="G57" s="128">
        <v>30</v>
      </c>
    </row>
    <row r="58" spans="2:16" ht="15.75" x14ac:dyDescent="0.25">
      <c r="B58" s="63"/>
      <c r="C58" s="280"/>
      <c r="D58" s="63"/>
      <c r="E58" s="127"/>
      <c r="F58" s="127"/>
      <c r="G58" s="270"/>
      <c r="J58" s="451"/>
      <c r="K58" s="451"/>
      <c r="L58" s="451"/>
      <c r="M58" s="451"/>
      <c r="P58" s="451"/>
    </row>
    <row r="59" spans="2:16" ht="15.75" x14ac:dyDescent="0.25">
      <c r="B59" s="143" t="s">
        <v>1034</v>
      </c>
      <c r="C59" s="149">
        <v>2475</v>
      </c>
      <c r="D59" s="144">
        <v>60</v>
      </c>
      <c r="E59" s="191">
        <v>1450</v>
      </c>
      <c r="F59" s="191">
        <v>970</v>
      </c>
      <c r="G59" s="893">
        <v>370</v>
      </c>
    </row>
    <row r="60" spans="2:16" ht="15.75" x14ac:dyDescent="0.25">
      <c r="B60" s="171"/>
      <c r="C60" s="171"/>
      <c r="D60" s="923"/>
      <c r="E60" s="280"/>
      <c r="F60" s="280"/>
      <c r="G60" s="188"/>
    </row>
    <row r="63" spans="2:16" ht="15.75" x14ac:dyDescent="0.25">
      <c r="B63" s="298" t="s">
        <v>1053</v>
      </c>
      <c r="C63" s="131"/>
      <c r="D63" s="90"/>
      <c r="E63" s="90"/>
      <c r="F63" s="90"/>
      <c r="G63" s="90"/>
    </row>
    <row r="64" spans="2:16" ht="15.75" customHeight="1" x14ac:dyDescent="0.25">
      <c r="B64" s="248"/>
      <c r="C64" s="1488" t="s">
        <v>1052</v>
      </c>
      <c r="D64" s="1433" t="s">
        <v>1041</v>
      </c>
      <c r="E64" s="1434"/>
      <c r="F64" s="1434"/>
      <c r="G64" s="1435"/>
    </row>
    <row r="65" spans="2:9" ht="31.5" x14ac:dyDescent="0.25">
      <c r="B65" s="115"/>
      <c r="C65" s="1504"/>
      <c r="D65" s="1217" t="s">
        <v>1043</v>
      </c>
      <c r="E65" s="1142" t="s">
        <v>1044</v>
      </c>
      <c r="F65" s="1217" t="s">
        <v>1045</v>
      </c>
      <c r="G65" s="283" t="s">
        <v>1046</v>
      </c>
    </row>
    <row r="66" spans="2:9" ht="15.75" x14ac:dyDescent="0.25">
      <c r="B66" s="868"/>
      <c r="C66" s="63"/>
      <c r="D66" s="166"/>
      <c r="E66" s="256"/>
      <c r="F66" s="166"/>
      <c r="G66" s="270"/>
    </row>
    <row r="67" spans="2:9" ht="15.75" x14ac:dyDescent="0.25">
      <c r="B67" s="63" t="s">
        <v>48</v>
      </c>
      <c r="C67" s="126">
        <v>1503</v>
      </c>
      <c r="D67" s="1274">
        <v>1.9973368841544607E-2</v>
      </c>
      <c r="E67" s="1159">
        <v>0.39946737683089212</v>
      </c>
      <c r="F67" s="1274">
        <v>0.58588548601864177</v>
      </c>
      <c r="G67" s="1158">
        <v>0.10652463382157124</v>
      </c>
      <c r="H67" s="915"/>
    </row>
    <row r="68" spans="2:9" ht="15.75" x14ac:dyDescent="0.25">
      <c r="B68" s="63" t="s">
        <v>49</v>
      </c>
      <c r="C68" s="126">
        <v>778</v>
      </c>
      <c r="D68" s="1274">
        <v>3.8560411311053984E-2</v>
      </c>
      <c r="E68" s="1159">
        <v>0.93830334190231357</v>
      </c>
      <c r="F68" s="1274">
        <v>2.570694087403599E-2</v>
      </c>
      <c r="G68" s="1158">
        <v>0.23136246786632392</v>
      </c>
      <c r="H68" s="915"/>
    </row>
    <row r="69" spans="2:9" ht="15.75" x14ac:dyDescent="0.25">
      <c r="B69" s="63" t="s">
        <v>50</v>
      </c>
      <c r="C69" s="126">
        <v>194</v>
      </c>
      <c r="D69" s="1227" t="s">
        <v>895</v>
      </c>
      <c r="E69" s="1159">
        <v>0.61855670103092786</v>
      </c>
      <c r="F69" s="1274">
        <v>0.36082474226804123</v>
      </c>
      <c r="G69" s="1158">
        <v>0.15463917525773196</v>
      </c>
      <c r="H69" s="915"/>
    </row>
    <row r="70" spans="2:9" ht="15.75" x14ac:dyDescent="0.25">
      <c r="B70" s="63"/>
      <c r="C70" s="280"/>
      <c r="D70" s="341"/>
      <c r="E70" s="712"/>
      <c r="F70" s="1275"/>
      <c r="G70" s="1259"/>
      <c r="H70" s="131"/>
    </row>
    <row r="71" spans="2:9" ht="15.75" x14ac:dyDescent="0.25">
      <c r="B71" s="143" t="s">
        <v>1034</v>
      </c>
      <c r="C71" s="149">
        <v>2475</v>
      </c>
      <c r="D71" s="1276">
        <v>2.4252223120452707E-2</v>
      </c>
      <c r="E71" s="1260">
        <v>0.58609539207760708</v>
      </c>
      <c r="F71" s="1276">
        <v>0.39207760711398543</v>
      </c>
      <c r="G71" s="1261">
        <v>0.14955537590945836</v>
      </c>
      <c r="H71" s="157"/>
    </row>
    <row r="72" spans="2:9" ht="15.75" x14ac:dyDescent="0.25">
      <c r="B72" s="171"/>
      <c r="C72" s="171"/>
      <c r="D72" s="280"/>
      <c r="E72" s="924"/>
      <c r="F72" s="280"/>
      <c r="G72" s="188"/>
      <c r="H72" s="131"/>
      <c r="I72" s="256"/>
    </row>
    <row r="73" spans="2:9" ht="15.75" x14ac:dyDescent="0.25">
      <c r="B73" s="90" t="s">
        <v>69</v>
      </c>
    </row>
    <row r="75" spans="2:9" x14ac:dyDescent="0.25">
      <c r="B75" t="s">
        <v>43</v>
      </c>
    </row>
    <row r="76" spans="2:9" ht="15.75" x14ac:dyDescent="0.25">
      <c r="B76" s="256" t="s">
        <v>209</v>
      </c>
    </row>
    <row r="77" spans="2:9" x14ac:dyDescent="0.25">
      <c r="B77" t="s">
        <v>210</v>
      </c>
    </row>
    <row r="78" spans="2:9" x14ac:dyDescent="0.25">
      <c r="B78" t="s">
        <v>70</v>
      </c>
    </row>
    <row r="79" spans="2:9" x14ac:dyDescent="0.25">
      <c r="B79" t="s">
        <v>1050</v>
      </c>
    </row>
    <row r="80" spans="2:9" ht="15.75" x14ac:dyDescent="0.25">
      <c r="B80" s="1126" t="s">
        <v>1051</v>
      </c>
    </row>
  </sheetData>
  <mergeCells count="13">
    <mergeCell ref="C64:C65"/>
    <mergeCell ref="D64:G64"/>
    <mergeCell ref="B1:I1"/>
    <mergeCell ref="C4:C5"/>
    <mergeCell ref="D4:G4"/>
    <mergeCell ref="H4:I4"/>
    <mergeCell ref="C23:C24"/>
    <mergeCell ref="D23:G23"/>
    <mergeCell ref="H23:I23"/>
    <mergeCell ref="B49:I49"/>
    <mergeCell ref="C52:C53"/>
    <mergeCell ref="D52:G52"/>
    <mergeCell ref="H52:I52"/>
  </mergeCells>
  <hyperlinks>
    <hyperlink ref="H3:I3" location="'list of tables'!A1" display="back to contents page"/>
    <hyperlink ref="H51:I51" location="'list of tables'!A1" display="back to contents page"/>
  </hyperlinks>
  <pageMargins left="0.7" right="0.7" top="0.75" bottom="0.75" header="0.3" footer="0.3"/>
  <pageSetup paperSize="9" scale="6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S82"/>
  <sheetViews>
    <sheetView workbookViewId="0">
      <selection activeCell="B2" sqref="B2"/>
    </sheetView>
  </sheetViews>
  <sheetFormatPr defaultRowHeight="15" x14ac:dyDescent="0.25"/>
  <cols>
    <col min="1" max="1" width="4" customWidth="1"/>
    <col min="2" max="2" width="61.7109375" customWidth="1"/>
    <col min="3" max="11" width="15.42578125" customWidth="1"/>
  </cols>
  <sheetData>
    <row r="1" spans="2:19" ht="15.75" x14ac:dyDescent="0.25">
      <c r="B1" s="1438" t="s">
        <v>1071</v>
      </c>
      <c r="C1" s="1438"/>
      <c r="D1" s="1438"/>
      <c r="E1" s="1438"/>
      <c r="F1" s="1438"/>
      <c r="G1" s="1438"/>
      <c r="H1" s="1438"/>
      <c r="I1" s="1438"/>
      <c r="J1" s="1438"/>
      <c r="K1" s="1438"/>
    </row>
    <row r="2" spans="2:19" ht="15.75" x14ac:dyDescent="0.25">
      <c r="B2" s="799"/>
      <c r="C2" s="90"/>
      <c r="D2" s="90"/>
      <c r="E2" s="90"/>
      <c r="F2" s="90"/>
      <c r="G2" s="90"/>
      <c r="H2" s="90"/>
      <c r="I2" s="90"/>
      <c r="J2" s="245"/>
      <c r="K2" s="297"/>
    </row>
    <row r="3" spans="2:19" ht="15.75" x14ac:dyDescent="0.25">
      <c r="B3" s="298" t="s">
        <v>1017</v>
      </c>
      <c r="C3" s="131"/>
      <c r="D3" s="90"/>
      <c r="E3" s="90"/>
      <c r="F3" s="90"/>
      <c r="G3" s="90"/>
      <c r="H3" s="90"/>
      <c r="I3" s="90"/>
      <c r="J3" s="90"/>
      <c r="K3" s="282"/>
    </row>
    <row r="4" spans="2:19" ht="15.75" customHeight="1" x14ac:dyDescent="0.25">
      <c r="B4" s="248"/>
      <c r="C4" s="1484" t="s">
        <v>1018</v>
      </c>
      <c r="D4" s="1433" t="s">
        <v>1054</v>
      </c>
      <c r="E4" s="1434"/>
      <c r="F4" s="1434"/>
      <c r="G4" s="1435"/>
      <c r="H4" s="1433" t="s">
        <v>1055</v>
      </c>
      <c r="I4" s="1434"/>
      <c r="J4" s="1434"/>
      <c r="K4" s="1435"/>
    </row>
    <row r="5" spans="2:19" ht="47.25" x14ac:dyDescent="0.25">
      <c r="B5" s="115"/>
      <c r="C5" s="1485"/>
      <c r="D5" s="1141" t="s">
        <v>1056</v>
      </c>
      <c r="E5" s="1142" t="s">
        <v>1057</v>
      </c>
      <c r="F5" s="1142" t="s">
        <v>1058</v>
      </c>
      <c r="G5" s="1142" t="s">
        <v>1059</v>
      </c>
      <c r="H5" s="1141" t="s">
        <v>1056</v>
      </c>
      <c r="I5" s="1142" t="s">
        <v>1057</v>
      </c>
      <c r="J5" s="1142" t="s">
        <v>1058</v>
      </c>
      <c r="K5" s="420" t="s">
        <v>1059</v>
      </c>
    </row>
    <row r="6" spans="2:19" ht="15.75" x14ac:dyDescent="0.25">
      <c r="B6" s="868"/>
      <c r="C6" s="63"/>
      <c r="D6" s="63"/>
      <c r="E6" s="256"/>
      <c r="F6" s="256"/>
      <c r="G6" s="90"/>
      <c r="H6" s="63"/>
      <c r="I6" s="256"/>
      <c r="J6" s="256"/>
      <c r="K6" s="257"/>
      <c r="M6" s="451"/>
      <c r="N6" s="451"/>
      <c r="O6" s="451"/>
      <c r="P6" s="451"/>
      <c r="Q6" s="451"/>
    </row>
    <row r="7" spans="2:19" ht="15.75" x14ac:dyDescent="0.25">
      <c r="B7" s="58" t="s">
        <v>1015</v>
      </c>
      <c r="C7" s="63"/>
      <c r="D7" s="63"/>
      <c r="E7" s="256"/>
      <c r="F7" s="256"/>
      <c r="G7" s="256"/>
      <c r="H7" s="63"/>
      <c r="I7" s="256"/>
      <c r="J7" s="256"/>
      <c r="K7" s="257"/>
      <c r="M7" s="451"/>
      <c r="N7" s="451"/>
      <c r="O7" s="451"/>
      <c r="P7" s="451"/>
      <c r="Q7" s="451"/>
    </row>
    <row r="8" spans="2:19" s="93" customFormat="1" ht="15.75" x14ac:dyDescent="0.25">
      <c r="B8" s="63" t="s">
        <v>30</v>
      </c>
      <c r="C8" s="126">
        <v>5426</v>
      </c>
      <c r="D8" s="183">
        <v>1060</v>
      </c>
      <c r="E8" s="751">
        <v>2780</v>
      </c>
      <c r="F8" s="751">
        <v>1180</v>
      </c>
      <c r="G8" s="1144">
        <v>400</v>
      </c>
      <c r="H8" s="183">
        <v>2170</v>
      </c>
      <c r="I8" s="751">
        <v>1160</v>
      </c>
      <c r="J8" s="751">
        <v>2050</v>
      </c>
      <c r="K8" s="1144">
        <v>50</v>
      </c>
      <c r="L8" s="1169"/>
      <c r="M8"/>
      <c r="N8"/>
      <c r="O8"/>
      <c r="P8"/>
      <c r="Q8"/>
    </row>
    <row r="9" spans="2:19" ht="15.75" x14ac:dyDescent="0.25">
      <c r="B9" s="63" t="s">
        <v>31</v>
      </c>
      <c r="C9" s="127">
        <v>151</v>
      </c>
      <c r="D9" s="1171">
        <v>50</v>
      </c>
      <c r="E9" s="1171">
        <v>30</v>
      </c>
      <c r="F9" s="1171">
        <v>30</v>
      </c>
      <c r="G9" s="1278">
        <v>50</v>
      </c>
      <c r="H9" s="183">
        <v>120</v>
      </c>
      <c r="I9" s="1171" t="s">
        <v>990</v>
      </c>
      <c r="J9" s="751">
        <v>30</v>
      </c>
      <c r="K9" s="1144" t="s">
        <v>990</v>
      </c>
      <c r="L9" s="68"/>
      <c r="O9" s="451"/>
      <c r="P9" s="451"/>
      <c r="Q9" s="451"/>
      <c r="R9" s="451"/>
      <c r="S9" s="451"/>
    </row>
    <row r="10" spans="2:19" ht="15.75" x14ac:dyDescent="0.25">
      <c r="B10" s="63" t="s">
        <v>32</v>
      </c>
      <c r="C10" s="127">
        <v>75</v>
      </c>
      <c r="D10" s="1171" t="s">
        <v>990</v>
      </c>
      <c r="E10" s="1171">
        <v>20</v>
      </c>
      <c r="F10" s="1171" t="s">
        <v>990</v>
      </c>
      <c r="G10" s="1278">
        <v>50</v>
      </c>
      <c r="H10" s="183">
        <v>30</v>
      </c>
      <c r="I10" s="751">
        <v>20</v>
      </c>
      <c r="J10" s="751">
        <v>20</v>
      </c>
      <c r="K10" s="1144">
        <v>10</v>
      </c>
      <c r="L10" s="68"/>
      <c r="O10" s="451"/>
      <c r="P10" s="451"/>
      <c r="Q10" s="451"/>
      <c r="R10" s="451"/>
      <c r="S10" s="451"/>
    </row>
    <row r="11" spans="2:19" ht="15.75" x14ac:dyDescent="0.25">
      <c r="B11" s="63" t="s">
        <v>33</v>
      </c>
      <c r="C11" s="127">
        <v>43</v>
      </c>
      <c r="D11" s="1171">
        <v>0</v>
      </c>
      <c r="E11" s="1171">
        <v>30</v>
      </c>
      <c r="F11" s="1171" t="s">
        <v>990</v>
      </c>
      <c r="G11" s="1278">
        <v>20</v>
      </c>
      <c r="H11" s="183">
        <v>10</v>
      </c>
      <c r="I11" s="751">
        <v>20</v>
      </c>
      <c r="J11" s="751">
        <v>10</v>
      </c>
      <c r="K11" s="1172" t="s">
        <v>990</v>
      </c>
      <c r="L11" s="68"/>
      <c r="O11" s="451"/>
      <c r="P11" s="451"/>
      <c r="Q11" s="451"/>
      <c r="R11" s="451"/>
      <c r="S11" s="451"/>
    </row>
    <row r="12" spans="2:19" ht="15.75" x14ac:dyDescent="0.25">
      <c r="B12" s="69" t="s">
        <v>34</v>
      </c>
      <c r="C12" s="178">
        <v>2475</v>
      </c>
      <c r="D12" s="1279">
        <v>710</v>
      </c>
      <c r="E12" s="1279">
        <v>300</v>
      </c>
      <c r="F12" s="1279">
        <v>440</v>
      </c>
      <c r="G12" s="1280">
        <v>1040</v>
      </c>
      <c r="H12" s="184">
        <v>2200</v>
      </c>
      <c r="I12" s="1153">
        <v>20</v>
      </c>
      <c r="J12" s="1153">
        <v>250</v>
      </c>
      <c r="K12" s="1152">
        <v>10</v>
      </c>
      <c r="L12" s="68"/>
      <c r="O12" s="451"/>
      <c r="P12" s="451"/>
      <c r="Q12" s="451"/>
      <c r="R12" s="451"/>
      <c r="S12" s="451"/>
    </row>
    <row r="13" spans="2:19" ht="15.75" x14ac:dyDescent="0.25">
      <c r="B13" s="63" t="s">
        <v>65</v>
      </c>
      <c r="C13" s="127">
        <v>437</v>
      </c>
      <c r="D13" s="1171">
        <v>160</v>
      </c>
      <c r="E13" s="1171">
        <v>90</v>
      </c>
      <c r="F13" s="1171">
        <v>110</v>
      </c>
      <c r="G13" s="1278">
        <v>90</v>
      </c>
      <c r="H13" s="183">
        <v>370</v>
      </c>
      <c r="I13" s="751" t="s">
        <v>990</v>
      </c>
      <c r="J13" s="751">
        <v>60</v>
      </c>
      <c r="K13" s="1144">
        <v>0</v>
      </c>
      <c r="L13" s="68"/>
      <c r="O13" s="451"/>
      <c r="P13" s="451"/>
      <c r="Q13" s="451"/>
      <c r="R13" s="451"/>
      <c r="S13" s="451"/>
    </row>
    <row r="14" spans="2:19" ht="15.75" x14ac:dyDescent="0.25">
      <c r="B14" s="63" t="s">
        <v>66</v>
      </c>
      <c r="C14" s="127">
        <v>2038</v>
      </c>
      <c r="D14" s="1171">
        <v>550</v>
      </c>
      <c r="E14" s="1171">
        <v>210</v>
      </c>
      <c r="F14" s="1171">
        <v>330</v>
      </c>
      <c r="G14" s="1278">
        <v>950</v>
      </c>
      <c r="H14" s="183">
        <v>1820</v>
      </c>
      <c r="I14" s="751">
        <v>20</v>
      </c>
      <c r="J14" s="751">
        <v>190</v>
      </c>
      <c r="K14" s="1144">
        <v>10</v>
      </c>
      <c r="L14" s="68"/>
      <c r="O14" s="451"/>
      <c r="P14" s="451"/>
      <c r="Q14" s="451"/>
      <c r="R14" s="451"/>
      <c r="S14" s="451"/>
    </row>
    <row r="15" spans="2:19" ht="15.75" x14ac:dyDescent="0.25">
      <c r="B15" s="69" t="s">
        <v>37</v>
      </c>
      <c r="C15" s="178">
        <v>738</v>
      </c>
      <c r="D15" s="1279">
        <v>30</v>
      </c>
      <c r="E15" s="1279">
        <v>60</v>
      </c>
      <c r="F15" s="1279">
        <v>30</v>
      </c>
      <c r="G15" s="1280">
        <v>620</v>
      </c>
      <c r="H15" s="184">
        <v>520</v>
      </c>
      <c r="I15" s="1153">
        <v>20</v>
      </c>
      <c r="J15" s="1153">
        <v>200</v>
      </c>
      <c r="K15" s="1152">
        <v>10</v>
      </c>
      <c r="L15" s="68"/>
      <c r="O15" s="451"/>
      <c r="P15" s="451"/>
      <c r="Q15" s="451"/>
      <c r="R15" s="451"/>
      <c r="S15" s="451"/>
    </row>
    <row r="16" spans="2:19" ht="15.75" x14ac:dyDescent="0.25">
      <c r="B16" s="63" t="s">
        <v>65</v>
      </c>
      <c r="C16" s="127">
        <v>507</v>
      </c>
      <c r="D16" s="1171">
        <v>30</v>
      </c>
      <c r="E16" s="1171">
        <v>50</v>
      </c>
      <c r="F16" s="1171">
        <v>10</v>
      </c>
      <c r="G16" s="1278">
        <v>410</v>
      </c>
      <c r="H16" s="183">
        <v>360</v>
      </c>
      <c r="I16" s="751">
        <v>10</v>
      </c>
      <c r="J16" s="751">
        <v>140</v>
      </c>
      <c r="K16" s="1172" t="s">
        <v>990</v>
      </c>
      <c r="L16" s="68"/>
      <c r="O16" s="451"/>
      <c r="P16" s="451"/>
      <c r="Q16" s="451"/>
      <c r="R16" s="451"/>
      <c r="S16" s="451"/>
    </row>
    <row r="17" spans="2:19" ht="15.75" x14ac:dyDescent="0.25">
      <c r="B17" s="63" t="s">
        <v>66</v>
      </c>
      <c r="C17" s="127">
        <v>231</v>
      </c>
      <c r="D17" s="1171">
        <v>10</v>
      </c>
      <c r="E17" s="1171">
        <v>10</v>
      </c>
      <c r="F17" s="1171">
        <v>10</v>
      </c>
      <c r="G17" s="1278">
        <v>210</v>
      </c>
      <c r="H17" s="183">
        <v>160</v>
      </c>
      <c r="I17" s="1171">
        <v>10</v>
      </c>
      <c r="J17" s="751">
        <v>60</v>
      </c>
      <c r="K17" s="1172" t="s">
        <v>990</v>
      </c>
      <c r="L17" s="68"/>
      <c r="O17" s="451"/>
      <c r="P17" s="451"/>
      <c r="Q17" s="451"/>
      <c r="R17" s="451"/>
      <c r="S17" s="451"/>
    </row>
    <row r="18" spans="2:19" ht="15.75" x14ac:dyDescent="0.25">
      <c r="B18" s="63" t="s">
        <v>38</v>
      </c>
      <c r="C18" s="127">
        <v>219</v>
      </c>
      <c r="D18" s="1171">
        <v>10</v>
      </c>
      <c r="E18" s="1171">
        <v>40</v>
      </c>
      <c r="F18" s="1171" t="s">
        <v>990</v>
      </c>
      <c r="G18" s="1278">
        <v>180</v>
      </c>
      <c r="H18" s="183">
        <v>180</v>
      </c>
      <c r="I18" s="751">
        <v>10</v>
      </c>
      <c r="J18" s="751">
        <v>30</v>
      </c>
      <c r="K18" s="1144" t="s">
        <v>990</v>
      </c>
      <c r="L18" s="68"/>
      <c r="O18" s="451"/>
      <c r="P18" s="451"/>
      <c r="Q18" s="451"/>
      <c r="R18" s="451"/>
      <c r="S18" s="451"/>
    </row>
    <row r="19" spans="2:19" ht="15.75" x14ac:dyDescent="0.25">
      <c r="B19" s="171"/>
      <c r="C19" s="280"/>
      <c r="D19" s="1173"/>
      <c r="E19" s="1173"/>
      <c r="F19" s="1173"/>
      <c r="G19" s="924"/>
      <c r="H19" s="923"/>
      <c r="I19" s="924"/>
      <c r="J19" s="924"/>
      <c r="K19" s="188"/>
    </row>
    <row r="20" spans="2:19" s="93" customFormat="1" ht="15.75" x14ac:dyDescent="0.25">
      <c r="B20" s="148" t="s">
        <v>39</v>
      </c>
      <c r="C20" s="145">
        <f>C21+C8</f>
        <v>9159</v>
      </c>
      <c r="D20" s="144">
        <v>1860</v>
      </c>
      <c r="E20" s="192">
        <v>3240</v>
      </c>
      <c r="F20" s="192">
        <v>1680</v>
      </c>
      <c r="G20" s="893">
        <v>2350</v>
      </c>
      <c r="H20" s="192">
        <v>5230</v>
      </c>
      <c r="I20" s="192">
        <v>1240</v>
      </c>
      <c r="J20" s="192">
        <v>2580</v>
      </c>
      <c r="K20" s="893">
        <v>80</v>
      </c>
      <c r="L20" s="1169"/>
    </row>
    <row r="21" spans="2:19" ht="15.75" x14ac:dyDescent="0.25">
      <c r="B21" s="148" t="s">
        <v>164</v>
      </c>
      <c r="C21" s="149">
        <v>3733</v>
      </c>
      <c r="D21" s="145">
        <v>800</v>
      </c>
      <c r="E21" s="150">
        <v>460</v>
      </c>
      <c r="F21" s="150">
        <v>500</v>
      </c>
      <c r="G21" s="150">
        <v>1950</v>
      </c>
      <c r="H21" s="145">
        <v>3060</v>
      </c>
      <c r="I21" s="150">
        <v>80</v>
      </c>
      <c r="J21" s="150">
        <v>530</v>
      </c>
      <c r="K21" s="260">
        <v>30</v>
      </c>
      <c r="L21" s="68"/>
      <c r="O21" s="451"/>
      <c r="P21" s="451"/>
      <c r="Q21" s="451"/>
      <c r="R21" s="451"/>
      <c r="S21" s="451"/>
    </row>
    <row r="22" spans="2:19" ht="15.75" x14ac:dyDescent="0.25">
      <c r="B22" s="171"/>
      <c r="C22" s="171"/>
      <c r="D22" s="923"/>
      <c r="E22" s="924"/>
      <c r="F22" s="924"/>
      <c r="G22" s="924"/>
      <c r="H22" s="923"/>
      <c r="I22" s="924"/>
      <c r="J22" s="924"/>
      <c r="K22" s="172"/>
    </row>
    <row r="23" spans="2:19" ht="15.75" x14ac:dyDescent="0.25">
      <c r="B23" s="256"/>
      <c r="C23" s="256"/>
      <c r="D23" s="131"/>
      <c r="E23" s="131"/>
      <c r="F23" s="131"/>
      <c r="G23" s="131"/>
      <c r="H23" s="131"/>
      <c r="I23" s="131"/>
      <c r="J23" s="131"/>
      <c r="K23" s="256"/>
    </row>
    <row r="24" spans="2:19" ht="15.75" x14ac:dyDescent="0.25">
      <c r="B24" s="246" t="s">
        <v>59</v>
      </c>
      <c r="C24" s="90"/>
      <c r="D24" s="90"/>
      <c r="E24" s="90"/>
      <c r="F24" s="90"/>
      <c r="G24" s="90"/>
      <c r="H24" s="90"/>
      <c r="I24" s="90"/>
      <c r="J24" s="90"/>
      <c r="K24" s="90"/>
    </row>
    <row r="25" spans="2:19" ht="15.75" customHeight="1" x14ac:dyDescent="0.25">
      <c r="B25" s="248"/>
      <c r="C25" s="1484" t="s">
        <v>1018</v>
      </c>
      <c r="D25" s="1433" t="s">
        <v>1054</v>
      </c>
      <c r="E25" s="1434"/>
      <c r="F25" s="1434"/>
      <c r="G25" s="1435"/>
      <c r="H25" s="1433" t="s">
        <v>1055</v>
      </c>
      <c r="I25" s="1434"/>
      <c r="J25" s="1434"/>
      <c r="K25" s="1435"/>
    </row>
    <row r="26" spans="2:19" ht="47.25" x14ac:dyDescent="0.25">
      <c r="B26" s="115"/>
      <c r="C26" s="1485"/>
      <c r="D26" s="1141" t="s">
        <v>1056</v>
      </c>
      <c r="E26" s="1142" t="s">
        <v>1057</v>
      </c>
      <c r="F26" s="1142" t="s">
        <v>1058</v>
      </c>
      <c r="G26" s="1142" t="s">
        <v>1059</v>
      </c>
      <c r="H26" s="1141" t="s">
        <v>1056</v>
      </c>
      <c r="I26" s="1142" t="s">
        <v>1057</v>
      </c>
      <c r="J26" s="1142" t="s">
        <v>1058</v>
      </c>
      <c r="K26" s="420" t="s">
        <v>1059</v>
      </c>
    </row>
    <row r="27" spans="2:19" ht="15.75" x14ac:dyDescent="0.25">
      <c r="B27" s="868"/>
      <c r="C27" s="166"/>
      <c r="D27" s="63"/>
      <c r="E27" s="256"/>
      <c r="F27" s="256"/>
      <c r="G27" s="256"/>
      <c r="H27" s="63"/>
      <c r="I27" s="256"/>
      <c r="J27" s="256"/>
      <c r="K27" s="257"/>
    </row>
    <row r="28" spans="2:19" ht="15.75" x14ac:dyDescent="0.25">
      <c r="B28" s="58" t="s">
        <v>1015</v>
      </c>
      <c r="C28" s="166"/>
      <c r="D28" s="63"/>
      <c r="E28" s="256"/>
      <c r="F28" s="256"/>
      <c r="G28" s="256"/>
      <c r="H28" s="63"/>
      <c r="I28" s="256"/>
      <c r="J28" s="256"/>
      <c r="K28" s="257"/>
    </row>
    <row r="29" spans="2:19" s="93" customFormat="1" ht="15.75" x14ac:dyDescent="0.25">
      <c r="B29" s="63" t="s">
        <v>30</v>
      </c>
      <c r="C29" s="126">
        <v>5426</v>
      </c>
      <c r="D29" s="174">
        <v>0.19535569480280132</v>
      </c>
      <c r="E29" s="176">
        <v>0.51234795429413937</v>
      </c>
      <c r="F29" s="176">
        <v>0.21747143383708073</v>
      </c>
      <c r="G29" s="177">
        <v>7.3719130114264647E-2</v>
      </c>
      <c r="H29" s="174">
        <v>0.39992628086988574</v>
      </c>
      <c r="I29" s="176">
        <v>0.21378547733136749</v>
      </c>
      <c r="J29" s="176">
        <v>0.37781054183560636</v>
      </c>
      <c r="K29" s="177">
        <v>9.2148912642830809E-3</v>
      </c>
      <c r="L29" s="524"/>
    </row>
    <row r="30" spans="2:19" ht="15.75" x14ac:dyDescent="0.25">
      <c r="B30" s="63" t="s">
        <v>31</v>
      </c>
      <c r="C30" s="126">
        <v>151</v>
      </c>
      <c r="D30" s="174">
        <v>0.33112582781456956</v>
      </c>
      <c r="E30" s="176">
        <v>0.19867549668874171</v>
      </c>
      <c r="F30" s="176">
        <v>0.19867549668874171</v>
      </c>
      <c r="G30" s="177">
        <v>0.33112582781456956</v>
      </c>
      <c r="H30" s="174">
        <v>0.79470198675496684</v>
      </c>
      <c r="I30" s="1242" t="s">
        <v>895</v>
      </c>
      <c r="J30" s="176">
        <v>0.19867549668874171</v>
      </c>
      <c r="K30" s="1254" t="s">
        <v>895</v>
      </c>
      <c r="L30" s="549"/>
    </row>
    <row r="31" spans="2:19" ht="15.75" x14ac:dyDescent="0.25">
      <c r="B31" s="63" t="s">
        <v>32</v>
      </c>
      <c r="C31" s="126">
        <v>75</v>
      </c>
      <c r="D31" s="1281" t="s">
        <v>895</v>
      </c>
      <c r="E31" s="176">
        <v>0.26666666666666666</v>
      </c>
      <c r="F31" s="1242" t="s">
        <v>895</v>
      </c>
      <c r="G31" s="177">
        <v>0.66666666666666663</v>
      </c>
      <c r="H31" s="174">
        <v>0.4</v>
      </c>
      <c r="I31" s="176">
        <v>0.26666666666666666</v>
      </c>
      <c r="J31" s="176">
        <v>0.26666666666666666</v>
      </c>
      <c r="K31" s="1254">
        <v>0.13333333333333333</v>
      </c>
      <c r="L31" s="549"/>
    </row>
    <row r="32" spans="2:19" ht="15.75" x14ac:dyDescent="0.25">
      <c r="B32" s="63" t="s">
        <v>33</v>
      </c>
      <c r="C32" s="126">
        <v>43</v>
      </c>
      <c r="D32" s="1281">
        <v>0</v>
      </c>
      <c r="E32" s="176">
        <v>0.66666666666666663</v>
      </c>
      <c r="F32" s="1242" t="s">
        <v>895</v>
      </c>
      <c r="G32" s="177">
        <v>0.44444444444444442</v>
      </c>
      <c r="H32" s="1281">
        <v>0.22222222222222221</v>
      </c>
      <c r="I32" s="176">
        <v>0.44444444444444442</v>
      </c>
      <c r="J32" s="1207">
        <v>0.22222222222222221</v>
      </c>
      <c r="K32" s="1282" t="s">
        <v>895</v>
      </c>
      <c r="L32" s="549"/>
    </row>
    <row r="33" spans="2:12" ht="15.75" x14ac:dyDescent="0.25">
      <c r="B33" s="69" t="s">
        <v>34</v>
      </c>
      <c r="C33" s="132">
        <v>2475</v>
      </c>
      <c r="D33" s="180">
        <v>0.28698464025869036</v>
      </c>
      <c r="E33" s="1238">
        <v>0.12126111560226355</v>
      </c>
      <c r="F33" s="1238">
        <v>0.1778496362166532</v>
      </c>
      <c r="G33" s="182">
        <v>0.42037186742118027</v>
      </c>
      <c r="H33" s="180">
        <v>0.88924818108326598</v>
      </c>
      <c r="I33" s="1238">
        <v>8.0840743734842367E-3</v>
      </c>
      <c r="J33" s="1238">
        <v>0.10105092966855295</v>
      </c>
      <c r="K33" s="1283">
        <v>4.0420371867421184E-3</v>
      </c>
      <c r="L33" s="549"/>
    </row>
    <row r="34" spans="2:12" ht="15.75" x14ac:dyDescent="0.25">
      <c r="B34" s="63" t="s">
        <v>65</v>
      </c>
      <c r="C34" s="126">
        <v>437</v>
      </c>
      <c r="D34" s="174">
        <v>0.3669724770642202</v>
      </c>
      <c r="E34" s="176">
        <v>0.20642201834862386</v>
      </c>
      <c r="F34" s="176">
        <v>0.25229357798165136</v>
      </c>
      <c r="G34" s="177">
        <v>0.20642201834862386</v>
      </c>
      <c r="H34" s="174">
        <v>0.84862385321100919</v>
      </c>
      <c r="I34" s="1207" t="s">
        <v>895</v>
      </c>
      <c r="J34" s="176">
        <v>0.13761467889908258</v>
      </c>
      <c r="K34" s="177">
        <v>0</v>
      </c>
      <c r="L34" s="549"/>
    </row>
    <row r="35" spans="2:12" ht="15.75" x14ac:dyDescent="0.25">
      <c r="B35" s="63" t="s">
        <v>66</v>
      </c>
      <c r="C35" s="126">
        <v>2038</v>
      </c>
      <c r="D35" s="174">
        <v>0.26987242394504418</v>
      </c>
      <c r="E35" s="176">
        <v>0.10304219823356231</v>
      </c>
      <c r="F35" s="176">
        <v>0.16192345436702649</v>
      </c>
      <c r="G35" s="177">
        <v>0.46614327772325809</v>
      </c>
      <c r="H35" s="174">
        <v>0.89303238469087343</v>
      </c>
      <c r="I35" s="176">
        <v>9.8135426889106973E-3</v>
      </c>
      <c r="J35" s="176">
        <v>9.3228655544651623E-2</v>
      </c>
      <c r="K35" s="1254">
        <v>4.9067713444553487E-3</v>
      </c>
      <c r="L35" s="549"/>
    </row>
    <row r="36" spans="2:12" ht="15.75" x14ac:dyDescent="0.25">
      <c r="B36" s="69" t="s">
        <v>37</v>
      </c>
      <c r="C36" s="132">
        <v>738</v>
      </c>
      <c r="D36" s="180">
        <v>4.0705563093622797E-2</v>
      </c>
      <c r="E36" s="1238">
        <v>8.1411126187245594E-2</v>
      </c>
      <c r="F36" s="1238">
        <v>4.0705563093622797E-2</v>
      </c>
      <c r="G36" s="182">
        <v>0.84124830393487104</v>
      </c>
      <c r="H36" s="180">
        <v>0.70556309362279512</v>
      </c>
      <c r="I36" s="1238">
        <v>2.7137042062415198E-2</v>
      </c>
      <c r="J36" s="1238">
        <v>0.27137042062415195</v>
      </c>
      <c r="K36" s="1283">
        <v>1.3568521031207599E-2</v>
      </c>
      <c r="L36" s="549"/>
    </row>
    <row r="37" spans="2:12" ht="15.75" x14ac:dyDescent="0.25">
      <c r="B37" s="63" t="s">
        <v>65</v>
      </c>
      <c r="C37" s="126">
        <v>507</v>
      </c>
      <c r="D37" s="174">
        <v>5.9288537549407112E-2</v>
      </c>
      <c r="E37" s="176">
        <v>9.8814229249011856E-2</v>
      </c>
      <c r="F37" s="1207">
        <v>1.9762845849802372E-2</v>
      </c>
      <c r="G37" s="177">
        <v>0.81027667984189722</v>
      </c>
      <c r="H37" s="174">
        <v>0.71146245059288538</v>
      </c>
      <c r="I37" s="1207">
        <v>1.9762845849802372E-2</v>
      </c>
      <c r="J37" s="176">
        <v>0.27667984189723321</v>
      </c>
      <c r="K37" s="1282" t="s">
        <v>895</v>
      </c>
      <c r="L37" s="549"/>
    </row>
    <row r="38" spans="2:12" ht="15.75" x14ac:dyDescent="0.25">
      <c r="B38" s="63" t="s">
        <v>66</v>
      </c>
      <c r="C38" s="126">
        <v>231</v>
      </c>
      <c r="D38" s="1281">
        <v>4.3290043290043288E-2</v>
      </c>
      <c r="E38" s="1207">
        <v>4.3290043290043288E-2</v>
      </c>
      <c r="F38" s="1207">
        <v>4.3290043290043288E-2</v>
      </c>
      <c r="G38" s="177">
        <v>0.90909090909090906</v>
      </c>
      <c r="H38" s="174">
        <v>0.69264069264069261</v>
      </c>
      <c r="I38" s="1242">
        <v>4.3290043290043288E-2</v>
      </c>
      <c r="J38" s="176">
        <v>0.25974025974025972</v>
      </c>
      <c r="K38" s="1282" t="s">
        <v>895</v>
      </c>
      <c r="L38" s="549"/>
    </row>
    <row r="39" spans="2:12" ht="15.75" x14ac:dyDescent="0.25">
      <c r="B39" s="63" t="s">
        <v>38</v>
      </c>
      <c r="C39" s="126">
        <v>219</v>
      </c>
      <c r="D39" s="1281">
        <v>4.5662100456621002E-2</v>
      </c>
      <c r="E39" s="176">
        <v>0.18264840182648401</v>
      </c>
      <c r="F39" s="1207" t="s">
        <v>895</v>
      </c>
      <c r="G39" s="177">
        <v>0.82191780821917804</v>
      </c>
      <c r="H39" s="174">
        <v>0.82191780821917804</v>
      </c>
      <c r="I39" s="1207">
        <v>4.5662100456621002E-2</v>
      </c>
      <c r="J39" s="176">
        <v>0.13698630136986301</v>
      </c>
      <c r="K39" s="1254" t="s">
        <v>895</v>
      </c>
      <c r="L39" s="549"/>
    </row>
    <row r="40" spans="2:12" ht="15.75" x14ac:dyDescent="0.25">
      <c r="B40" s="63"/>
      <c r="C40" s="280"/>
      <c r="D40" s="174"/>
      <c r="E40" s="176"/>
      <c r="F40" s="176"/>
      <c r="G40" s="176"/>
      <c r="H40" s="174"/>
      <c r="I40" s="176"/>
      <c r="J40" s="176"/>
      <c r="K40" s="1254"/>
      <c r="L40" s="549"/>
    </row>
    <row r="41" spans="2:12" s="93" customFormat="1" ht="15.75" x14ac:dyDescent="0.25">
      <c r="B41" s="143" t="s">
        <v>39</v>
      </c>
      <c r="C41" s="145">
        <v>9159</v>
      </c>
      <c r="D41" s="916">
        <v>0.2030789387487717</v>
      </c>
      <c r="E41" s="917">
        <v>0.35375040943334424</v>
      </c>
      <c r="F41" s="917">
        <v>0.18342613822469703</v>
      </c>
      <c r="G41" s="170">
        <v>0.25657822906430833</v>
      </c>
      <c r="H41" s="917">
        <v>0.57102303744950322</v>
      </c>
      <c r="I41" s="917">
        <v>0.13538595916584781</v>
      </c>
      <c r="J41" s="917">
        <v>0.28169014084507044</v>
      </c>
      <c r="K41" s="170">
        <v>8.7345780106998575E-3</v>
      </c>
      <c r="L41" s="524"/>
    </row>
    <row r="42" spans="2:12" ht="15.75" x14ac:dyDescent="0.25">
      <c r="B42" s="148" t="s">
        <v>164</v>
      </c>
      <c r="C42" s="149">
        <v>3733</v>
      </c>
      <c r="D42" s="146">
        <v>0.21430484864720065</v>
      </c>
      <c r="E42" s="157">
        <v>0.12322528797214037</v>
      </c>
      <c r="F42" s="157">
        <v>0.13394053040450041</v>
      </c>
      <c r="G42" s="243">
        <v>0.52236806857755158</v>
      </c>
      <c r="H42" s="157">
        <v>0.81971604607554249</v>
      </c>
      <c r="I42" s="157">
        <v>2.1430484864720063E-2</v>
      </c>
      <c r="J42" s="157">
        <v>0.14197696222877043</v>
      </c>
      <c r="K42" s="243">
        <v>8.0364318242700239E-3</v>
      </c>
      <c r="L42" s="549"/>
    </row>
    <row r="43" spans="2:12" ht="15.75" x14ac:dyDescent="0.25">
      <c r="B43" s="137"/>
      <c r="C43" s="172"/>
      <c r="D43" s="171"/>
      <c r="E43" s="271"/>
      <c r="F43" s="271"/>
      <c r="G43" s="271"/>
      <c r="H43" s="171"/>
      <c r="I43" s="271"/>
      <c r="J43" s="271"/>
      <c r="K43" s="172"/>
      <c r="L43" s="549"/>
    </row>
    <row r="44" spans="2:12" ht="15.75" x14ac:dyDescent="0.25">
      <c r="B44" s="90" t="s">
        <v>69</v>
      </c>
      <c r="C44" s="90"/>
      <c r="D44" s="90"/>
      <c r="E44" s="90"/>
      <c r="F44" s="90"/>
      <c r="G44" s="90"/>
      <c r="H44" s="90"/>
      <c r="I44" s="90"/>
      <c r="J44" s="90"/>
      <c r="K44" s="90"/>
      <c r="L44" s="549"/>
    </row>
    <row r="45" spans="2:12" ht="15.75" x14ac:dyDescent="0.25">
      <c r="B45" s="90"/>
      <c r="C45" s="90"/>
      <c r="D45" s="90"/>
      <c r="E45" s="90"/>
      <c r="F45" s="90"/>
      <c r="G45" s="90"/>
      <c r="H45" s="90"/>
      <c r="I45" s="90"/>
      <c r="J45" s="90"/>
      <c r="K45" s="90"/>
      <c r="L45" s="549"/>
    </row>
    <row r="46" spans="2:12" ht="15.75" x14ac:dyDescent="0.25">
      <c r="B46" t="s">
        <v>43</v>
      </c>
      <c r="C46" s="90"/>
      <c r="D46" s="90"/>
      <c r="E46" s="90"/>
      <c r="F46" s="90"/>
      <c r="G46" s="90"/>
      <c r="H46" s="90"/>
      <c r="I46" s="90"/>
      <c r="J46" s="90"/>
      <c r="K46" s="90"/>
      <c r="L46" s="549"/>
    </row>
    <row r="47" spans="2:12" ht="15.75" x14ac:dyDescent="0.25">
      <c r="B47" s="256" t="s">
        <v>147</v>
      </c>
      <c r="L47" s="549"/>
    </row>
    <row r="48" spans="2:12" x14ac:dyDescent="0.25">
      <c r="B48" t="s">
        <v>1060</v>
      </c>
      <c r="L48" s="549"/>
    </row>
    <row r="49" spans="2:18" ht="15.75" x14ac:dyDescent="0.25">
      <c r="B49" s="866" t="s">
        <v>12</v>
      </c>
      <c r="L49" s="549"/>
    </row>
    <row r="50" spans="2:18" x14ac:dyDescent="0.25">
      <c r="B50" t="s">
        <v>70</v>
      </c>
      <c r="L50" s="549"/>
    </row>
    <row r="51" spans="2:18" ht="15.75" x14ac:dyDescent="0.25">
      <c r="B51" s="1126" t="s">
        <v>994</v>
      </c>
      <c r="L51" s="549"/>
    </row>
    <row r="52" spans="2:18" x14ac:dyDescent="0.25">
      <c r="L52" s="549"/>
    </row>
    <row r="53" spans="2:18" ht="15.75" x14ac:dyDescent="0.25">
      <c r="B53" s="1438" t="s">
        <v>1072</v>
      </c>
      <c r="C53" s="1438"/>
      <c r="D53" s="1438"/>
      <c r="E53" s="1438"/>
      <c r="F53" s="1438"/>
      <c r="G53" s="1438"/>
      <c r="H53" s="1438"/>
      <c r="I53" s="1438"/>
      <c r="J53" s="1438"/>
      <c r="K53" s="1438"/>
      <c r="L53" s="549"/>
    </row>
    <row r="54" spans="2:18" x14ac:dyDescent="0.25">
      <c r="L54" s="549"/>
    </row>
    <row r="55" spans="2:18" ht="15.75" x14ac:dyDescent="0.25">
      <c r="B55" s="298" t="s">
        <v>1017</v>
      </c>
      <c r="C55" s="131"/>
      <c r="D55" s="90"/>
      <c r="E55" s="90"/>
      <c r="F55" s="90"/>
      <c r="G55" s="90"/>
      <c r="H55" s="90"/>
      <c r="I55" s="90"/>
      <c r="J55" s="90"/>
      <c r="K55" s="282"/>
      <c r="L55" s="549"/>
    </row>
    <row r="56" spans="2:18" ht="15.75" customHeight="1" x14ac:dyDescent="0.25">
      <c r="B56" s="248"/>
      <c r="C56" s="1484" t="s">
        <v>1061</v>
      </c>
      <c r="D56" s="1433" t="s">
        <v>1054</v>
      </c>
      <c r="E56" s="1434"/>
      <c r="F56" s="1434"/>
      <c r="G56" s="1435"/>
      <c r="H56" s="1433" t="s">
        <v>1055</v>
      </c>
      <c r="I56" s="1434"/>
      <c r="J56" s="1434"/>
      <c r="K56" s="1435"/>
      <c r="L56" s="549"/>
    </row>
    <row r="57" spans="2:18" ht="47.25" x14ac:dyDescent="0.25">
      <c r="B57" s="115"/>
      <c r="C57" s="1485"/>
      <c r="D57" s="1141" t="s">
        <v>1056</v>
      </c>
      <c r="E57" s="1142" t="s">
        <v>1057</v>
      </c>
      <c r="F57" s="1142" t="s">
        <v>1058</v>
      </c>
      <c r="G57" s="1142" t="s">
        <v>1059</v>
      </c>
      <c r="H57" s="1141" t="s">
        <v>1056</v>
      </c>
      <c r="I57" s="1142" t="s">
        <v>1057</v>
      </c>
      <c r="J57" s="1142" t="s">
        <v>1058</v>
      </c>
      <c r="K57" s="420" t="s">
        <v>1059</v>
      </c>
      <c r="L57" s="214"/>
    </row>
    <row r="58" spans="2:18" ht="15.75" x14ac:dyDescent="0.25">
      <c r="B58" s="868"/>
      <c r="C58" s="63"/>
      <c r="D58" s="63"/>
      <c r="E58" s="256"/>
      <c r="F58" s="256"/>
      <c r="G58" s="90"/>
      <c r="H58" s="63"/>
      <c r="I58" s="256"/>
      <c r="J58" s="256"/>
      <c r="K58" s="257"/>
      <c r="L58" s="214"/>
    </row>
    <row r="59" spans="2:18" ht="15.75" x14ac:dyDescent="0.25">
      <c r="B59" s="63" t="s">
        <v>48</v>
      </c>
      <c r="C59" s="127">
        <v>1503</v>
      </c>
      <c r="D59" s="1170">
        <v>230</v>
      </c>
      <c r="E59" s="1170">
        <v>80</v>
      </c>
      <c r="F59" s="1170">
        <v>280</v>
      </c>
      <c r="G59" s="1166">
        <v>920</v>
      </c>
      <c r="H59" s="126">
        <v>1360</v>
      </c>
      <c r="I59" s="131">
        <v>10</v>
      </c>
      <c r="J59" s="131">
        <v>120</v>
      </c>
      <c r="K59" s="1172">
        <v>10</v>
      </c>
      <c r="L59" s="214"/>
      <c r="N59" s="451"/>
      <c r="O59" s="451"/>
      <c r="P59" s="451"/>
      <c r="Q59" s="451"/>
      <c r="R59" s="451"/>
    </row>
    <row r="60" spans="2:18" ht="15.75" x14ac:dyDescent="0.25">
      <c r="B60" s="63" t="s">
        <v>49</v>
      </c>
      <c r="C60" s="127">
        <v>778</v>
      </c>
      <c r="D60" s="1170">
        <v>430</v>
      </c>
      <c r="E60" s="1170">
        <v>160</v>
      </c>
      <c r="F60" s="1170">
        <v>150</v>
      </c>
      <c r="G60" s="1166">
        <v>40</v>
      </c>
      <c r="H60" s="126">
        <v>670</v>
      </c>
      <c r="I60" s="131">
        <v>10</v>
      </c>
      <c r="J60" s="131">
        <v>100</v>
      </c>
      <c r="K60" s="1172" t="s">
        <v>990</v>
      </c>
      <c r="L60" s="214"/>
      <c r="N60" s="451"/>
      <c r="O60" s="451"/>
      <c r="P60" s="451"/>
      <c r="Q60" s="451"/>
      <c r="R60" s="451"/>
    </row>
    <row r="61" spans="2:18" ht="15.75" x14ac:dyDescent="0.25">
      <c r="B61" s="63" t="s">
        <v>50</v>
      </c>
      <c r="C61" s="127">
        <v>194</v>
      </c>
      <c r="D61" s="1170">
        <v>50</v>
      </c>
      <c r="E61" s="1170">
        <v>60</v>
      </c>
      <c r="F61" s="1170">
        <v>10</v>
      </c>
      <c r="G61" s="1166">
        <v>80</v>
      </c>
      <c r="H61" s="126">
        <v>170</v>
      </c>
      <c r="I61" s="1171" t="s">
        <v>990</v>
      </c>
      <c r="J61" s="131">
        <v>20</v>
      </c>
      <c r="K61" s="128">
        <v>0</v>
      </c>
      <c r="L61" s="214"/>
      <c r="N61" s="451"/>
      <c r="O61" s="451"/>
      <c r="P61" s="451"/>
      <c r="Q61" s="451"/>
      <c r="R61" s="451"/>
    </row>
    <row r="62" spans="2:18" ht="15.75" x14ac:dyDescent="0.25">
      <c r="B62" s="171"/>
      <c r="C62" s="280"/>
      <c r="D62" s="1173"/>
      <c r="E62" s="1173"/>
      <c r="F62" s="1173"/>
      <c r="G62" s="924"/>
      <c r="H62" s="923"/>
      <c r="I62" s="924"/>
      <c r="J62" s="924"/>
      <c r="K62" s="188"/>
      <c r="L62" s="214"/>
    </row>
    <row r="63" spans="2:18" ht="15.75" x14ac:dyDescent="0.25">
      <c r="B63" s="1127" t="s">
        <v>1034</v>
      </c>
      <c r="C63" s="1128">
        <v>2475</v>
      </c>
      <c r="D63" s="1128">
        <v>710</v>
      </c>
      <c r="E63" s="1129">
        <v>300</v>
      </c>
      <c r="F63" s="1129">
        <v>440</v>
      </c>
      <c r="G63" s="1130">
        <v>1040</v>
      </c>
      <c r="H63" s="1129">
        <v>2200</v>
      </c>
      <c r="I63" s="1129">
        <v>20</v>
      </c>
      <c r="J63" s="1129">
        <v>250</v>
      </c>
      <c r="K63" s="1130">
        <v>10</v>
      </c>
      <c r="L63" s="214"/>
      <c r="N63" s="451"/>
      <c r="O63" s="451"/>
      <c r="P63" s="451"/>
      <c r="Q63" s="451"/>
      <c r="R63" s="451"/>
    </row>
    <row r="64" spans="2:18" x14ac:dyDescent="0.25">
      <c r="E64" s="214"/>
      <c r="L64" s="549"/>
    </row>
    <row r="65" spans="2:12" x14ac:dyDescent="0.25">
      <c r="L65" s="549"/>
    </row>
    <row r="66" spans="2:12" ht="15.75" x14ac:dyDescent="0.25">
      <c r="B66" s="298" t="s">
        <v>59</v>
      </c>
      <c r="C66" s="131"/>
      <c r="D66" s="90"/>
      <c r="E66" s="90"/>
      <c r="F66" s="90"/>
      <c r="G66" s="90"/>
      <c r="H66" s="90"/>
      <c r="I66" s="90"/>
      <c r="J66" s="90"/>
      <c r="K66" s="282"/>
      <c r="L66" s="549"/>
    </row>
    <row r="67" spans="2:12" ht="15.75" customHeight="1" x14ac:dyDescent="0.25">
      <c r="B67" s="248"/>
      <c r="C67" s="1484" t="s">
        <v>1061</v>
      </c>
      <c r="D67" s="1433" t="s">
        <v>1054</v>
      </c>
      <c r="E67" s="1434"/>
      <c r="F67" s="1434"/>
      <c r="G67" s="1435"/>
      <c r="H67" s="1433" t="s">
        <v>1055</v>
      </c>
      <c r="I67" s="1434"/>
      <c r="J67" s="1434"/>
      <c r="K67" s="1435"/>
      <c r="L67" s="549"/>
    </row>
    <row r="68" spans="2:12" ht="47.25" x14ac:dyDescent="0.25">
      <c r="B68" s="115"/>
      <c r="C68" s="1485"/>
      <c r="D68" s="1141" t="s">
        <v>1056</v>
      </c>
      <c r="E68" s="1142" t="s">
        <v>1057</v>
      </c>
      <c r="F68" s="1142" t="s">
        <v>1058</v>
      </c>
      <c r="G68" s="1142" t="s">
        <v>1059</v>
      </c>
      <c r="H68" s="1141" t="s">
        <v>1056</v>
      </c>
      <c r="I68" s="1142" t="s">
        <v>1057</v>
      </c>
      <c r="J68" s="1142" t="s">
        <v>1058</v>
      </c>
      <c r="K68" s="420" t="s">
        <v>1059</v>
      </c>
      <c r="L68" s="549"/>
    </row>
    <row r="69" spans="2:12" ht="15.75" x14ac:dyDescent="0.25">
      <c r="B69" s="868"/>
      <c r="C69" s="63"/>
      <c r="D69" s="63"/>
      <c r="E69" s="256"/>
      <c r="F69" s="256"/>
      <c r="G69" s="90"/>
      <c r="H69" s="63"/>
      <c r="I69" s="256"/>
      <c r="J69" s="256"/>
      <c r="K69" s="1284"/>
      <c r="L69" s="549"/>
    </row>
    <row r="70" spans="2:12" ht="15.75" x14ac:dyDescent="0.25">
      <c r="B70" s="63" t="s">
        <v>48</v>
      </c>
      <c r="C70" s="186">
        <v>1503</v>
      </c>
      <c r="D70" s="1285">
        <v>0.15312916111850866</v>
      </c>
      <c r="E70" s="1285">
        <v>5.3262316910785618E-2</v>
      </c>
      <c r="F70" s="1285">
        <v>0.18641810918774968</v>
      </c>
      <c r="G70" s="1286">
        <v>0.61251664447403464</v>
      </c>
      <c r="H70" s="1285">
        <v>0.90545938748335553</v>
      </c>
      <c r="I70" s="1207">
        <v>6.6577896138482022E-3</v>
      </c>
      <c r="J70" s="1285">
        <v>7.9893475366178426E-2</v>
      </c>
      <c r="K70" s="1282">
        <v>6.6577896138482022E-3</v>
      </c>
      <c r="L70" s="549"/>
    </row>
    <row r="71" spans="2:12" ht="15.75" x14ac:dyDescent="0.25">
      <c r="B71" s="63" t="s">
        <v>49</v>
      </c>
      <c r="C71" s="186">
        <v>778</v>
      </c>
      <c r="D71" s="1285">
        <v>0.5526992287917738</v>
      </c>
      <c r="E71" s="1285">
        <v>0.20565552699228792</v>
      </c>
      <c r="F71" s="1285">
        <v>0.19280205655526991</v>
      </c>
      <c r="G71" s="1286">
        <v>5.1413881748071981E-2</v>
      </c>
      <c r="H71" s="1285">
        <v>0.86118251928020562</v>
      </c>
      <c r="I71" s="1207">
        <v>1.2853470437017995E-2</v>
      </c>
      <c r="J71" s="1285">
        <v>0.12853470437017994</v>
      </c>
      <c r="K71" s="1282" t="s">
        <v>895</v>
      </c>
      <c r="L71" s="549"/>
    </row>
    <row r="72" spans="2:12" ht="15.75" x14ac:dyDescent="0.25">
      <c r="B72" s="63" t="s">
        <v>50</v>
      </c>
      <c r="C72" s="186">
        <v>194</v>
      </c>
      <c r="D72" s="1285">
        <v>0.25773195876288657</v>
      </c>
      <c r="E72" s="1285">
        <v>0.30927835051546393</v>
      </c>
      <c r="F72" s="1287">
        <v>5.1546391752577317E-2</v>
      </c>
      <c r="G72" s="1286">
        <v>0.41237113402061853</v>
      </c>
      <c r="H72" s="1285">
        <v>0.87628865979381443</v>
      </c>
      <c r="I72" s="1242" t="s">
        <v>895</v>
      </c>
      <c r="J72" s="1285">
        <v>0.10309278350515463</v>
      </c>
      <c r="K72" s="1254">
        <v>0</v>
      </c>
      <c r="L72" s="549"/>
    </row>
    <row r="73" spans="2:12" ht="15.75" x14ac:dyDescent="0.25">
      <c r="B73" s="171"/>
      <c r="C73" s="1253"/>
      <c r="D73" s="1288"/>
      <c r="E73" s="1288"/>
      <c r="F73" s="1288"/>
      <c r="G73" s="1180"/>
      <c r="H73" s="1178"/>
      <c r="I73" s="1180"/>
      <c r="J73" s="1180"/>
      <c r="K73" s="1256"/>
      <c r="L73" s="549"/>
    </row>
    <row r="74" spans="2:12" ht="15.75" x14ac:dyDescent="0.25">
      <c r="B74" s="1127" t="s">
        <v>1034</v>
      </c>
      <c r="C74" s="1136">
        <v>2475</v>
      </c>
      <c r="D74" s="1212">
        <v>0.28698464025869036</v>
      </c>
      <c r="E74" s="1213">
        <v>0.12126111560226355</v>
      </c>
      <c r="F74" s="1213">
        <v>0.1778496362166532</v>
      </c>
      <c r="G74" s="1216">
        <v>0.42037186742118027</v>
      </c>
      <c r="H74" s="1213">
        <v>0.88924818108326598</v>
      </c>
      <c r="I74" s="1213">
        <v>8.0840743734842367E-3</v>
      </c>
      <c r="J74" s="1213">
        <v>0.10105092966855295</v>
      </c>
      <c r="K74" s="1215">
        <v>4.0420371867421184E-3</v>
      </c>
    </row>
    <row r="75" spans="2:12" ht="15.75" x14ac:dyDescent="0.25">
      <c r="B75" s="90" t="s">
        <v>69</v>
      </c>
    </row>
    <row r="76" spans="2:12" ht="15.75" x14ac:dyDescent="0.25">
      <c r="B76" s="90"/>
    </row>
    <row r="77" spans="2:12" s="93" customFormat="1" x14ac:dyDescent="0.25">
      <c r="B77" t="s">
        <v>43</v>
      </c>
    </row>
    <row r="78" spans="2:12" ht="15.75" x14ac:dyDescent="0.25">
      <c r="B78" s="256" t="s">
        <v>147</v>
      </c>
    </row>
    <row r="79" spans="2:12" x14ac:dyDescent="0.25">
      <c r="B79" t="s">
        <v>1060</v>
      </c>
    </row>
    <row r="80" spans="2:12" ht="15.75" x14ac:dyDescent="0.25">
      <c r="B80" s="866" t="s">
        <v>12</v>
      </c>
    </row>
    <row r="81" spans="2:2" x14ac:dyDescent="0.25">
      <c r="B81" t="s">
        <v>70</v>
      </c>
    </row>
    <row r="82" spans="2:2" ht="15.75" x14ac:dyDescent="0.25">
      <c r="B82" s="1126" t="s">
        <v>994</v>
      </c>
    </row>
  </sheetData>
  <mergeCells count="14">
    <mergeCell ref="B53:K53"/>
    <mergeCell ref="C56:C57"/>
    <mergeCell ref="D56:G56"/>
    <mergeCell ref="H56:K56"/>
    <mergeCell ref="C67:C68"/>
    <mergeCell ref="D67:G67"/>
    <mergeCell ref="H67:K67"/>
    <mergeCell ref="B1:K1"/>
    <mergeCell ref="C4:C5"/>
    <mergeCell ref="D4:G4"/>
    <mergeCell ref="H4:K4"/>
    <mergeCell ref="C25:C26"/>
    <mergeCell ref="D25:G25"/>
    <mergeCell ref="H25:K25"/>
  </mergeCells>
  <hyperlinks>
    <hyperlink ref="J3:K3" location="'list of tables'!A1" display="back to contents page"/>
    <hyperlink ref="J55:K55" location="'list of tables'!A1" display="back to contents page"/>
    <hyperlink ref="J66:K66" location="'list of tables'!A1" display="back to contents page"/>
  </hyperlinks>
  <pageMargins left="0.25" right="0.25" top="0.75" bottom="0.75" header="0.3" footer="0.3"/>
  <pageSetup paperSize="9" scale="6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S64"/>
  <sheetViews>
    <sheetView topLeftCell="B1" workbookViewId="0">
      <selection activeCell="B2" sqref="B2"/>
    </sheetView>
  </sheetViews>
  <sheetFormatPr defaultRowHeight="15" x14ac:dyDescent="0.25"/>
  <cols>
    <col min="1" max="1" width="4.42578125" customWidth="1"/>
    <col min="2" max="2" width="56.140625" customWidth="1"/>
    <col min="3" max="3" width="16.140625" customWidth="1"/>
    <col min="4" max="4" width="13.7109375" customWidth="1"/>
  </cols>
  <sheetData>
    <row r="1" spans="2:4" ht="15.75" x14ac:dyDescent="0.25">
      <c r="B1" s="1438" t="s">
        <v>1167</v>
      </c>
      <c r="C1" s="1438"/>
      <c r="D1" s="1438"/>
    </row>
    <row r="2" spans="2:4" ht="15.75" x14ac:dyDescent="0.25">
      <c r="B2" s="1360"/>
      <c r="C2" s="1360"/>
      <c r="D2" s="1360"/>
    </row>
    <row r="3" spans="2:4" ht="15.75" x14ac:dyDescent="0.25">
      <c r="B3" s="455"/>
      <c r="C3" s="1521" t="s">
        <v>1122</v>
      </c>
      <c r="D3" s="1523"/>
    </row>
    <row r="4" spans="2:4" ht="15.75" x14ac:dyDescent="0.25">
      <c r="B4" s="137"/>
      <c r="C4" s="1362" t="s">
        <v>1123</v>
      </c>
      <c r="D4" s="1363" t="s">
        <v>1124</v>
      </c>
    </row>
    <row r="5" spans="2:4" ht="15.75" x14ac:dyDescent="0.25">
      <c r="B5" s="63"/>
      <c r="C5" s="122"/>
      <c r="D5" s="1364"/>
    </row>
    <row r="6" spans="2:4" ht="15.75" x14ac:dyDescent="0.25">
      <c r="B6" s="148" t="s">
        <v>1125</v>
      </c>
      <c r="C6" s="126">
        <v>5426</v>
      </c>
      <c r="D6" s="1365">
        <v>1</v>
      </c>
    </row>
    <row r="7" spans="2:4" ht="15.75" x14ac:dyDescent="0.25">
      <c r="B7" s="63"/>
      <c r="C7" s="63"/>
      <c r="D7" s="1366"/>
    </row>
    <row r="8" spans="2:4" ht="15.75" x14ac:dyDescent="0.25">
      <c r="B8" s="148" t="s">
        <v>1126</v>
      </c>
      <c r="C8" s="63"/>
      <c r="D8" s="1366"/>
    </row>
    <row r="9" spans="2:4" ht="15.75" x14ac:dyDescent="0.25">
      <c r="B9" s="63" t="s">
        <v>1127</v>
      </c>
      <c r="C9" s="126">
        <v>19</v>
      </c>
      <c r="D9" s="1365">
        <v>3.501658680427571E-3</v>
      </c>
    </row>
    <row r="10" spans="2:4" ht="15.75" x14ac:dyDescent="0.25">
      <c r="B10" s="63" t="s">
        <v>1128</v>
      </c>
      <c r="C10" s="126">
        <v>5405</v>
      </c>
      <c r="D10" s="1365">
        <v>0.99612974566900114</v>
      </c>
    </row>
    <row r="11" spans="2:4" ht="15.75" x14ac:dyDescent="0.25">
      <c r="B11" s="63" t="s">
        <v>1129</v>
      </c>
      <c r="C11" s="126">
        <v>2</v>
      </c>
      <c r="D11" s="1371">
        <v>3.6859565057132326E-4</v>
      </c>
    </row>
    <row r="12" spans="2:4" ht="15.75" x14ac:dyDescent="0.25">
      <c r="B12" s="63"/>
      <c r="C12" s="126"/>
      <c r="D12" s="1365"/>
    </row>
    <row r="13" spans="2:4" ht="15.75" x14ac:dyDescent="0.25">
      <c r="B13" s="148" t="s">
        <v>1130</v>
      </c>
      <c r="C13" s="126"/>
      <c r="D13" s="1365"/>
    </row>
    <row r="14" spans="2:4" ht="15.75" x14ac:dyDescent="0.25">
      <c r="B14" s="63" t="s">
        <v>1131</v>
      </c>
      <c r="C14" s="126">
        <v>40</v>
      </c>
      <c r="D14" s="1365">
        <v>7.3719130114264656E-3</v>
      </c>
    </row>
    <row r="15" spans="2:4" ht="15.75" x14ac:dyDescent="0.25">
      <c r="B15" s="279" t="s">
        <v>1132</v>
      </c>
      <c r="C15" s="126">
        <v>873</v>
      </c>
      <c r="D15" s="1365">
        <v>0.1608920014743826</v>
      </c>
    </row>
    <row r="16" spans="2:4" ht="15.75" x14ac:dyDescent="0.25">
      <c r="B16" s="279" t="s">
        <v>1133</v>
      </c>
      <c r="C16" s="126">
        <v>1813</v>
      </c>
      <c r="D16" s="1365">
        <v>0.33413195724290451</v>
      </c>
    </row>
    <row r="17" spans="2:4" ht="15.75" x14ac:dyDescent="0.25">
      <c r="B17" s="279" t="s">
        <v>1134</v>
      </c>
      <c r="C17" s="126">
        <v>1761</v>
      </c>
      <c r="D17" s="1365">
        <v>0.32454847032805012</v>
      </c>
    </row>
    <row r="18" spans="2:4" ht="15.75" x14ac:dyDescent="0.25">
      <c r="B18" s="279" t="s">
        <v>1135</v>
      </c>
      <c r="C18" s="126">
        <v>939</v>
      </c>
      <c r="D18" s="1365">
        <v>0.17305565794323627</v>
      </c>
    </row>
    <row r="19" spans="2:4" ht="15.75" x14ac:dyDescent="0.25">
      <c r="B19" s="63" t="s">
        <v>1136</v>
      </c>
      <c r="C19" s="1203">
        <v>45.6</v>
      </c>
      <c r="D19" s="1372"/>
    </row>
    <row r="20" spans="2:4" ht="15.75" x14ac:dyDescent="0.25">
      <c r="B20" s="63"/>
      <c r="C20" s="63"/>
      <c r="D20" s="1365"/>
    </row>
    <row r="21" spans="2:4" ht="15.75" x14ac:dyDescent="0.25">
      <c r="B21" s="148" t="s">
        <v>1137</v>
      </c>
      <c r="C21" s="63"/>
      <c r="D21" s="1365"/>
    </row>
    <row r="22" spans="2:4" ht="15.75" x14ac:dyDescent="0.25">
      <c r="B22" s="63" t="s">
        <v>1138</v>
      </c>
      <c r="C22" s="126">
        <v>4707</v>
      </c>
      <c r="D22" s="1365">
        <v>0.86748986361960934</v>
      </c>
    </row>
    <row r="23" spans="2:4" ht="15.75" x14ac:dyDescent="0.25">
      <c r="B23" s="63" t="s">
        <v>1139</v>
      </c>
      <c r="C23" s="126">
        <v>13</v>
      </c>
      <c r="D23" s="1365">
        <v>2.3958717287136011E-3</v>
      </c>
    </row>
    <row r="24" spans="2:4" ht="15.75" x14ac:dyDescent="0.25">
      <c r="B24" s="63" t="s">
        <v>1140</v>
      </c>
      <c r="C24" s="126">
        <v>36</v>
      </c>
      <c r="D24" s="1365">
        <v>6.6347217102838184E-3</v>
      </c>
    </row>
    <row r="25" spans="2:4" ht="15.75" x14ac:dyDescent="0.25">
      <c r="B25" s="63" t="s">
        <v>1141</v>
      </c>
      <c r="C25" s="126">
        <v>11</v>
      </c>
      <c r="D25" s="1160">
        <v>2.027276078142278E-3</v>
      </c>
    </row>
    <row r="26" spans="2:4" ht="15.75" x14ac:dyDescent="0.25">
      <c r="B26" s="63" t="s">
        <v>1142</v>
      </c>
      <c r="C26" s="126">
        <v>9</v>
      </c>
      <c r="D26" s="1160">
        <v>1.6586804275709546E-3</v>
      </c>
    </row>
    <row r="27" spans="2:4" ht="15.75" x14ac:dyDescent="0.25">
      <c r="B27" s="63" t="s">
        <v>1143</v>
      </c>
      <c r="C27" s="126">
        <v>650</v>
      </c>
      <c r="D27" s="1365">
        <v>0.11979358643568006</v>
      </c>
    </row>
    <row r="28" spans="2:4" ht="15.75" x14ac:dyDescent="0.25">
      <c r="B28" s="63"/>
      <c r="C28" s="126"/>
      <c r="D28" s="1365"/>
    </row>
    <row r="29" spans="2:4" ht="15.75" x14ac:dyDescent="0.25">
      <c r="B29" s="148" t="s">
        <v>1144</v>
      </c>
      <c r="C29" s="63"/>
      <c r="D29" s="1365"/>
    </row>
    <row r="30" spans="2:4" ht="15.75" x14ac:dyDescent="0.25">
      <c r="B30" s="63" t="s">
        <v>1145</v>
      </c>
      <c r="C30" s="1367">
        <v>300</v>
      </c>
      <c r="D30" s="1365">
        <v>5.6818181818181816E-2</v>
      </c>
    </row>
    <row r="31" spans="2:4" ht="15.75" x14ac:dyDescent="0.25">
      <c r="B31" s="279" t="s">
        <v>1146</v>
      </c>
      <c r="C31" s="1367">
        <v>410</v>
      </c>
      <c r="D31" s="1365">
        <v>7.7651515151515152E-2</v>
      </c>
    </row>
    <row r="32" spans="2:4" ht="15.75" x14ac:dyDescent="0.25">
      <c r="B32" s="279" t="s">
        <v>1147</v>
      </c>
      <c r="C32" s="1367">
        <v>720</v>
      </c>
      <c r="D32" s="1365">
        <v>0.13636363636363635</v>
      </c>
    </row>
    <row r="33" spans="2:4" ht="15.75" x14ac:dyDescent="0.25">
      <c r="B33" s="279" t="s">
        <v>1148</v>
      </c>
      <c r="C33" s="1367">
        <v>1270</v>
      </c>
      <c r="D33" s="1365">
        <v>0.24053030303030304</v>
      </c>
    </row>
    <row r="34" spans="2:4" ht="15.75" x14ac:dyDescent="0.25">
      <c r="B34" s="279" t="s">
        <v>1149</v>
      </c>
      <c r="C34" s="1367">
        <v>1830</v>
      </c>
      <c r="D34" s="1365">
        <v>0.34659090909090912</v>
      </c>
    </row>
    <row r="35" spans="2:4" ht="15.75" x14ac:dyDescent="0.25">
      <c r="B35" s="279" t="s">
        <v>1150</v>
      </c>
      <c r="C35" s="1367">
        <v>750</v>
      </c>
      <c r="D35" s="1365">
        <v>0.14204545454545456</v>
      </c>
    </row>
    <row r="36" spans="2:4" ht="15.75" x14ac:dyDescent="0.25">
      <c r="B36" s="63"/>
      <c r="C36" s="1368"/>
      <c r="D36" s="1365"/>
    </row>
    <row r="37" spans="2:4" ht="15.75" x14ac:dyDescent="0.25">
      <c r="B37" s="148" t="s">
        <v>1151</v>
      </c>
      <c r="C37" s="1368"/>
      <c r="D37" s="1365"/>
    </row>
    <row r="38" spans="2:4" ht="15.75" x14ac:dyDescent="0.25">
      <c r="B38" s="279" t="s">
        <v>1152</v>
      </c>
      <c r="C38" s="1367">
        <v>160</v>
      </c>
      <c r="D38" s="1365">
        <v>3.0018761726078799E-2</v>
      </c>
    </row>
    <row r="39" spans="2:4" ht="15.75" x14ac:dyDescent="0.25">
      <c r="B39" s="279" t="s">
        <v>1153</v>
      </c>
      <c r="C39" s="1367">
        <v>350</v>
      </c>
      <c r="D39" s="1365">
        <v>6.5666041275797379E-2</v>
      </c>
    </row>
    <row r="40" spans="2:4" ht="15.75" x14ac:dyDescent="0.25">
      <c r="B40" s="279" t="s">
        <v>1154</v>
      </c>
      <c r="C40" s="1367">
        <v>900</v>
      </c>
      <c r="D40" s="1365">
        <v>0.16885553470919323</v>
      </c>
    </row>
    <row r="41" spans="2:4" ht="15.75" x14ac:dyDescent="0.25">
      <c r="B41" s="63" t="s">
        <v>1155</v>
      </c>
      <c r="C41" s="1367">
        <v>3920</v>
      </c>
      <c r="D41" s="1365">
        <v>0.73545966228893056</v>
      </c>
    </row>
    <row r="42" spans="2:4" ht="15.75" x14ac:dyDescent="0.25">
      <c r="B42" s="63"/>
      <c r="C42" s="1368"/>
      <c r="D42" s="1365"/>
    </row>
    <row r="43" spans="2:4" ht="15.75" x14ac:dyDescent="0.25">
      <c r="B43" s="148" t="s">
        <v>1156</v>
      </c>
      <c r="C43" s="1368"/>
      <c r="D43" s="1365"/>
    </row>
    <row r="44" spans="2:4" ht="15.75" x14ac:dyDescent="0.25">
      <c r="B44" s="63" t="s">
        <v>1152</v>
      </c>
      <c r="C44" s="1367">
        <v>4939</v>
      </c>
      <c r="D44" s="1365">
        <v>0.91024695908588282</v>
      </c>
    </row>
    <row r="45" spans="2:4" ht="15.75" x14ac:dyDescent="0.25">
      <c r="B45" s="63" t="s">
        <v>1157</v>
      </c>
      <c r="C45" s="1367">
        <v>392</v>
      </c>
      <c r="D45" s="1365">
        <v>7.224474751197936E-2</v>
      </c>
    </row>
    <row r="46" spans="2:4" ht="15.75" x14ac:dyDescent="0.25">
      <c r="B46" s="63" t="s">
        <v>1158</v>
      </c>
      <c r="C46" s="1367">
        <v>95</v>
      </c>
      <c r="D46" s="1365">
        <v>1.7508293402137855E-2</v>
      </c>
    </row>
    <row r="47" spans="2:4" ht="15.75" x14ac:dyDescent="0.25">
      <c r="B47" s="63"/>
      <c r="C47" s="1367"/>
      <c r="D47" s="1365"/>
    </row>
    <row r="48" spans="2:4" ht="15.75" x14ac:dyDescent="0.25">
      <c r="B48" s="148" t="s">
        <v>1159</v>
      </c>
      <c r="C48" s="1367"/>
      <c r="D48" s="1365"/>
    </row>
    <row r="49" spans="2:19" ht="15.75" x14ac:dyDescent="0.25">
      <c r="B49" s="279" t="s">
        <v>1160</v>
      </c>
      <c r="C49" s="1367">
        <v>462</v>
      </c>
      <c r="D49" s="1365">
        <v>8.514559528197567E-2</v>
      </c>
    </row>
    <row r="50" spans="2:19" ht="15.75" x14ac:dyDescent="0.25">
      <c r="B50" s="279" t="s">
        <v>1161</v>
      </c>
      <c r="C50" s="1367">
        <v>887</v>
      </c>
      <c r="D50" s="1365">
        <v>0.16347217102838185</v>
      </c>
    </row>
    <row r="51" spans="2:19" ht="15.75" x14ac:dyDescent="0.25">
      <c r="B51" s="279" t="s">
        <v>1162</v>
      </c>
      <c r="C51" s="1367">
        <v>687</v>
      </c>
      <c r="D51" s="1365">
        <v>0.12661260597124954</v>
      </c>
    </row>
    <row r="52" spans="2:19" ht="15.75" x14ac:dyDescent="0.25">
      <c r="B52" s="63" t="s">
        <v>1163</v>
      </c>
      <c r="C52" s="1367">
        <v>3390</v>
      </c>
      <c r="D52" s="1365">
        <v>0.62476962771839295</v>
      </c>
    </row>
    <row r="53" spans="2:19" ht="15.75" x14ac:dyDescent="0.25">
      <c r="B53" s="63"/>
      <c r="C53" s="1367"/>
      <c r="D53" s="1365"/>
    </row>
    <row r="54" spans="2:19" ht="15.75" x14ac:dyDescent="0.25">
      <c r="B54" s="171"/>
      <c r="C54" s="171"/>
      <c r="D54" s="172"/>
    </row>
    <row r="55" spans="2:19" ht="15.75" x14ac:dyDescent="0.25">
      <c r="B55" s="90" t="s">
        <v>69</v>
      </c>
      <c r="C55" s="90"/>
      <c r="D55" s="90"/>
    </row>
    <row r="57" spans="2:19" ht="15.75" x14ac:dyDescent="0.25">
      <c r="B57" s="246" t="s">
        <v>207</v>
      </c>
      <c r="C57" s="90"/>
      <c r="D57" s="90"/>
    </row>
    <row r="58" spans="2:19" ht="15.75" x14ac:dyDescent="0.25">
      <c r="B58" s="1436" t="s">
        <v>1168</v>
      </c>
      <c r="C58" s="1436"/>
      <c r="D58" s="1436"/>
    </row>
    <row r="59" spans="2:19" ht="42" customHeight="1" x14ac:dyDescent="0.25">
      <c r="B59" s="1532" t="s">
        <v>1164</v>
      </c>
      <c r="C59" s="1532"/>
      <c r="D59" s="1532"/>
    </row>
    <row r="60" spans="2:19" ht="41.25" customHeight="1" x14ac:dyDescent="0.25">
      <c r="B60" s="1436" t="s">
        <v>1165</v>
      </c>
      <c r="C60" s="1436"/>
      <c r="D60" s="1436"/>
      <c r="E60" s="1314"/>
      <c r="F60" s="1314"/>
      <c r="G60" s="1314"/>
      <c r="H60" s="45"/>
      <c r="I60" s="45"/>
      <c r="J60" s="45"/>
      <c r="K60" s="45"/>
      <c r="L60" s="45"/>
      <c r="M60" s="45"/>
      <c r="N60" s="45"/>
      <c r="O60" s="45"/>
      <c r="P60" s="45"/>
      <c r="Q60" s="45"/>
      <c r="R60" s="45"/>
      <c r="S60" s="45"/>
    </row>
    <row r="61" spans="2:19" ht="15.75" x14ac:dyDescent="0.25">
      <c r="B61" s="256" t="s">
        <v>147</v>
      </c>
      <c r="C61" s="1361"/>
      <c r="D61" s="1361"/>
    </row>
    <row r="62" spans="2:19" x14ac:dyDescent="0.25">
      <c r="B62" s="1431" t="s">
        <v>210</v>
      </c>
      <c r="C62" s="1431"/>
      <c r="D62" s="1431"/>
    </row>
    <row r="63" spans="2:19" x14ac:dyDescent="0.25">
      <c r="B63" s="1431"/>
      <c r="C63" s="1431"/>
      <c r="D63" s="1431"/>
    </row>
    <row r="64" spans="2:19" x14ac:dyDescent="0.25">
      <c r="B64" s="1431"/>
      <c r="C64" s="1431"/>
      <c r="D64" s="1431"/>
    </row>
  </sheetData>
  <mergeCells count="6">
    <mergeCell ref="B62:D64"/>
    <mergeCell ref="B1:D1"/>
    <mergeCell ref="C3:D3"/>
    <mergeCell ref="B58:D58"/>
    <mergeCell ref="B59:D59"/>
    <mergeCell ref="B60:D60"/>
  </mergeCells>
  <pageMargins left="0.23622047244094491" right="0.23622047244094491" top="0.35433070866141736" bottom="0.35433070866141736" header="0.31496062992125984" footer="0.31496062992125984"/>
  <pageSetup paperSize="9" scale="7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BH208"/>
  <sheetViews>
    <sheetView zoomScale="85" zoomScaleNormal="85" workbookViewId="0">
      <selection activeCell="B2" sqref="B2"/>
    </sheetView>
  </sheetViews>
  <sheetFormatPr defaultRowHeight="15" x14ac:dyDescent="0.25"/>
  <cols>
    <col min="2" max="2" width="30.42578125" customWidth="1"/>
    <col min="3" max="3" width="24.28515625" customWidth="1"/>
    <col min="4" max="4" width="23.28515625" customWidth="1"/>
    <col min="5" max="5" width="20.140625" customWidth="1"/>
    <col min="6" max="6" width="20.28515625" customWidth="1"/>
    <col min="7" max="7" width="30.5703125" customWidth="1"/>
    <col min="8" max="8" width="24" customWidth="1"/>
    <col min="9" max="9" width="24.7109375" customWidth="1"/>
    <col min="10" max="11" width="22" customWidth="1"/>
    <col min="12" max="12" width="30.28515625" customWidth="1"/>
    <col min="13" max="14" width="22" customWidth="1"/>
    <col min="15" max="16" width="23.28515625" customWidth="1"/>
    <col min="17" max="17" width="29.28515625" customWidth="1"/>
    <col min="18" max="19" width="19.28515625" customWidth="1"/>
    <col min="20" max="21" width="24.28515625" customWidth="1"/>
    <col min="22" max="22" width="31.28515625" customWidth="1"/>
    <col min="23" max="23" width="24.28515625" customWidth="1"/>
    <col min="24" max="24" width="20.42578125" customWidth="1"/>
    <col min="26" max="26" width="24.42578125" customWidth="1"/>
    <col min="27" max="27" width="30.85546875" customWidth="1"/>
    <col min="28" max="30" width="24.42578125" customWidth="1"/>
    <col min="31" max="31" width="23.85546875" customWidth="1"/>
    <col min="32" max="32" width="31.42578125" customWidth="1"/>
    <col min="33" max="34" width="22.7109375" customWidth="1"/>
    <col min="36" max="36" width="12.140625" customWidth="1"/>
    <col min="37" max="37" width="33" customWidth="1"/>
    <col min="38" max="39" width="22.42578125" customWidth="1"/>
    <col min="42" max="42" width="34.5703125" customWidth="1"/>
    <col min="43" max="44" width="19.28515625" customWidth="1"/>
    <col min="45" max="45" width="22.42578125" customWidth="1"/>
    <col min="47" max="47" width="31.85546875" customWidth="1"/>
    <col min="48" max="49" width="20.140625" customWidth="1"/>
    <col min="50" max="51" width="22.5703125" customWidth="1"/>
    <col min="52" max="52" width="33.85546875" customWidth="1"/>
    <col min="53" max="54" width="16.85546875" customWidth="1"/>
    <col min="55" max="56" width="23.28515625" customWidth="1"/>
    <col min="57" max="57" width="32.42578125" customWidth="1"/>
    <col min="58" max="58" width="16" customWidth="1"/>
    <col min="59" max="59" width="16.7109375" customWidth="1"/>
    <col min="60" max="63" width="23.5703125" customWidth="1"/>
    <col min="66" max="69" width="23.28515625" customWidth="1"/>
  </cols>
  <sheetData>
    <row r="1" spans="2:11" ht="15.75" x14ac:dyDescent="0.25">
      <c r="B1" s="36" t="s">
        <v>637</v>
      </c>
    </row>
    <row r="2" spans="2:11" ht="15.75" x14ac:dyDescent="0.25">
      <c r="B2" s="36"/>
    </row>
    <row r="3" spans="2:11" ht="15.75" x14ac:dyDescent="0.25">
      <c r="B3" s="90" t="s">
        <v>638</v>
      </c>
    </row>
    <row r="4" spans="2:11" ht="15.75" x14ac:dyDescent="0.25">
      <c r="B4" s="9" t="s">
        <v>639</v>
      </c>
    </row>
    <row r="5" spans="2:11" ht="15.75" customHeight="1" x14ac:dyDescent="0.25">
      <c r="B5" s="90" t="s">
        <v>640</v>
      </c>
      <c r="C5" s="93"/>
      <c r="D5" s="93"/>
      <c r="E5" s="93"/>
      <c r="F5" s="93"/>
      <c r="G5" s="93"/>
      <c r="H5" s="93"/>
      <c r="I5" s="93"/>
    </row>
    <row r="6" spans="2:11" ht="15.75" customHeight="1" x14ac:dyDescent="0.25">
      <c r="B6" t="s">
        <v>641</v>
      </c>
    </row>
    <row r="7" spans="2:11" ht="15.75" customHeight="1" x14ac:dyDescent="0.25">
      <c r="B7" t="s">
        <v>12</v>
      </c>
    </row>
    <row r="8" spans="2:11" ht="15.75" x14ac:dyDescent="0.25">
      <c r="B8" s="36"/>
    </row>
    <row r="9" spans="2:11" x14ac:dyDescent="0.25">
      <c r="B9" s="33" t="s">
        <v>642</v>
      </c>
      <c r="H9" s="33" t="s">
        <v>643</v>
      </c>
    </row>
    <row r="10" spans="2:11" ht="45" x14ac:dyDescent="0.25">
      <c r="B10" s="456" t="s">
        <v>644</v>
      </c>
      <c r="C10" s="457" t="s">
        <v>645</v>
      </c>
      <c r="D10" s="458" t="s">
        <v>646</v>
      </c>
      <c r="H10" s="456" t="s">
        <v>644</v>
      </c>
      <c r="I10" s="457" t="s">
        <v>647</v>
      </c>
      <c r="J10" s="458" t="s">
        <v>648</v>
      </c>
    </row>
    <row r="11" spans="2:11" x14ac:dyDescent="0.25">
      <c r="B11" s="459" t="s">
        <v>649</v>
      </c>
      <c r="C11" s="460">
        <v>4.1279669762641898E-4</v>
      </c>
      <c r="D11" s="461">
        <v>0.47616099071207429</v>
      </c>
      <c r="E11" s="93"/>
      <c r="F11" s="93"/>
      <c r="G11" s="93"/>
      <c r="H11" s="459" t="s">
        <v>649</v>
      </c>
      <c r="I11" s="462">
        <v>7.9256965944272451E-2</v>
      </c>
      <c r="J11" s="461">
        <v>0.92074303405572755</v>
      </c>
    </row>
    <row r="12" spans="2:11" x14ac:dyDescent="0.25">
      <c r="B12" s="463" t="s">
        <v>650</v>
      </c>
      <c r="C12" s="464">
        <v>3.3538289547233092E-3</v>
      </c>
      <c r="D12" s="465">
        <v>0.37842370039128004</v>
      </c>
      <c r="E12" s="93"/>
      <c r="F12" s="93"/>
      <c r="G12" s="93"/>
      <c r="H12" s="466" t="s">
        <v>650</v>
      </c>
      <c r="I12" s="464">
        <v>0.11710452766908888</v>
      </c>
      <c r="J12" s="465">
        <v>0.88289547233091115</v>
      </c>
    </row>
    <row r="13" spans="2:11" x14ac:dyDescent="0.25">
      <c r="B13" s="467"/>
      <c r="C13" s="468"/>
      <c r="D13" s="468"/>
      <c r="E13" s="93"/>
      <c r="F13" s="93"/>
      <c r="G13" s="93"/>
      <c r="H13" s="469"/>
      <c r="I13" s="468"/>
      <c r="J13" s="468"/>
      <c r="K13" s="470"/>
    </row>
    <row r="14" spans="2:11" x14ac:dyDescent="0.25">
      <c r="C14" s="93"/>
      <c r="D14" s="93"/>
      <c r="E14" s="93"/>
      <c r="F14" s="93"/>
      <c r="G14" s="93"/>
      <c r="H14" s="93"/>
      <c r="I14" s="93"/>
      <c r="J14" s="93"/>
    </row>
    <row r="15" spans="2:11" x14ac:dyDescent="0.25">
      <c r="B15" s="33" t="s">
        <v>651</v>
      </c>
      <c r="C15" s="93"/>
      <c r="D15" s="93"/>
      <c r="E15" s="93"/>
      <c r="F15" s="93"/>
      <c r="G15" s="93"/>
      <c r="H15" s="471" t="s">
        <v>652</v>
      </c>
      <c r="I15" s="93"/>
      <c r="J15" s="93"/>
    </row>
    <row r="16" spans="2:11" ht="45" x14ac:dyDescent="0.25">
      <c r="B16" s="472" t="s">
        <v>653</v>
      </c>
      <c r="C16" s="457" t="s">
        <v>645</v>
      </c>
      <c r="D16" s="458" t="s">
        <v>646</v>
      </c>
      <c r="E16" s="93"/>
      <c r="F16" s="93"/>
      <c r="G16" s="93"/>
      <c r="H16" s="473" t="s">
        <v>653</v>
      </c>
      <c r="I16" s="457" t="s">
        <v>647</v>
      </c>
      <c r="J16" s="458" t="s">
        <v>648</v>
      </c>
    </row>
    <row r="17" spans="1:12" ht="15.75" x14ac:dyDescent="0.25">
      <c r="B17" s="63" t="s">
        <v>125</v>
      </c>
      <c r="C17" s="474">
        <v>1.7595307917888563E-3</v>
      </c>
      <c r="D17" s="475">
        <v>0.45689149560117304</v>
      </c>
      <c r="E17" s="93"/>
      <c r="F17" s="93"/>
      <c r="G17" s="93"/>
      <c r="H17" s="63" t="s">
        <v>125</v>
      </c>
      <c r="I17" s="474">
        <v>5.337243401759531E-2</v>
      </c>
      <c r="J17" s="475">
        <v>0.94662756598240472</v>
      </c>
    </row>
    <row r="18" spans="1:12" ht="15.75" x14ac:dyDescent="0.25">
      <c r="B18" s="63" t="s">
        <v>126</v>
      </c>
      <c r="C18" s="476">
        <v>5.8139534883720929E-3</v>
      </c>
      <c r="D18" s="477">
        <v>0.30232558139534882</v>
      </c>
      <c r="E18" s="93"/>
      <c r="F18" s="93"/>
      <c r="G18" s="93"/>
      <c r="H18" s="63" t="s">
        <v>126</v>
      </c>
      <c r="I18" s="476">
        <v>0.19476744186046513</v>
      </c>
      <c r="J18" s="477">
        <v>0.80523255813953487</v>
      </c>
    </row>
    <row r="19" spans="1:12" ht="15.75" x14ac:dyDescent="0.25">
      <c r="B19" s="63" t="s">
        <v>127</v>
      </c>
      <c r="C19" s="476">
        <v>3.5671819262782403E-3</v>
      </c>
      <c r="D19" s="477">
        <v>0.31272294887039237</v>
      </c>
      <c r="E19" s="93"/>
      <c r="F19" s="93"/>
      <c r="G19" s="93"/>
      <c r="H19" s="63" t="s">
        <v>127</v>
      </c>
      <c r="I19" s="476">
        <v>0.15101070154577884</v>
      </c>
      <c r="J19" s="477">
        <v>0.84898929845422122</v>
      </c>
    </row>
    <row r="20" spans="1:12" x14ac:dyDescent="0.25">
      <c r="B20" s="478" t="s">
        <v>39</v>
      </c>
      <c r="C20" s="479">
        <v>3.3538289547233092E-3</v>
      </c>
      <c r="D20" s="480">
        <v>0.37842370039128004</v>
      </c>
      <c r="E20" s="93"/>
      <c r="F20" s="93"/>
      <c r="G20" s="93"/>
      <c r="H20" s="481" t="s">
        <v>39</v>
      </c>
      <c r="I20" s="479">
        <v>0.11710452766908888</v>
      </c>
      <c r="J20" s="480">
        <v>0.88289547233091115</v>
      </c>
    </row>
    <row r="21" spans="1:12" x14ac:dyDescent="0.25">
      <c r="C21" s="93"/>
      <c r="D21" s="93"/>
      <c r="E21" s="93"/>
      <c r="F21" s="93"/>
      <c r="G21" s="93"/>
      <c r="H21" s="93"/>
      <c r="I21" s="93"/>
      <c r="J21" s="93"/>
    </row>
    <row r="23" spans="1:12" x14ac:dyDescent="0.25">
      <c r="A23" s="94"/>
      <c r="B23" s="33" t="s">
        <v>654</v>
      </c>
      <c r="C23" s="482"/>
      <c r="D23" s="482"/>
      <c r="E23" s="482"/>
      <c r="F23" s="482"/>
      <c r="H23" s="33" t="s">
        <v>655</v>
      </c>
      <c r="I23" s="482"/>
      <c r="J23" s="482"/>
      <c r="K23" s="482"/>
      <c r="L23" s="482"/>
    </row>
    <row r="24" spans="1:12" ht="45" x14ac:dyDescent="0.25">
      <c r="A24" s="94"/>
      <c r="B24" s="483" t="s">
        <v>656</v>
      </c>
      <c r="C24" s="457" t="s">
        <v>645</v>
      </c>
      <c r="D24" s="458" t="s">
        <v>646</v>
      </c>
      <c r="E24" s="482"/>
      <c r="F24" s="482"/>
      <c r="H24" s="483" t="s">
        <v>656</v>
      </c>
      <c r="I24" s="457" t="s">
        <v>647</v>
      </c>
      <c r="J24" s="458" t="s">
        <v>648</v>
      </c>
      <c r="L24" s="482"/>
    </row>
    <row r="25" spans="1:12" ht="15.75" x14ac:dyDescent="0.25">
      <c r="A25" s="94"/>
      <c r="B25" s="63" t="s">
        <v>31</v>
      </c>
      <c r="C25" s="474">
        <v>0</v>
      </c>
      <c r="D25" s="475">
        <v>0.56953642384105962</v>
      </c>
      <c r="E25" s="482"/>
      <c r="F25" s="482"/>
      <c r="H25" s="63" t="s">
        <v>31</v>
      </c>
      <c r="I25" s="474">
        <v>3.9735099337748346E-2</v>
      </c>
      <c r="J25" s="475">
        <v>0.96026490066225167</v>
      </c>
      <c r="L25" s="482"/>
    </row>
    <row r="26" spans="1:12" ht="15.75" x14ac:dyDescent="0.25">
      <c r="A26" s="94"/>
      <c r="B26" s="63" t="s">
        <v>32</v>
      </c>
      <c r="C26" s="476">
        <v>0</v>
      </c>
      <c r="D26" s="477">
        <v>0.26470588235294118</v>
      </c>
      <c r="E26" s="482"/>
      <c r="F26" s="482"/>
      <c r="H26" s="63" t="s">
        <v>32</v>
      </c>
      <c r="I26" s="476">
        <v>0.22058823529411764</v>
      </c>
      <c r="J26" s="477">
        <v>0.77941176470588236</v>
      </c>
      <c r="L26" s="482"/>
    </row>
    <row r="27" spans="1:12" ht="15.75" x14ac:dyDescent="0.25">
      <c r="A27" s="94"/>
      <c r="B27" s="63" t="s">
        <v>33</v>
      </c>
      <c r="C27" s="476">
        <v>2.4400000000000002E-2</v>
      </c>
      <c r="D27" s="477">
        <v>0.3659</v>
      </c>
      <c r="E27" s="484"/>
      <c r="F27" s="482"/>
      <c r="H27" s="63" t="s">
        <v>33</v>
      </c>
      <c r="I27" s="476">
        <v>0.17069999999999999</v>
      </c>
      <c r="J27" s="477">
        <v>0.82930000000000004</v>
      </c>
      <c r="K27" s="93"/>
      <c r="L27" s="482"/>
    </row>
    <row r="28" spans="1:12" ht="15.75" x14ac:dyDescent="0.25">
      <c r="A28" s="94"/>
      <c r="B28" s="69" t="s">
        <v>34</v>
      </c>
      <c r="C28" s="485">
        <v>3.3305578684429643E-3</v>
      </c>
      <c r="D28" s="486">
        <v>0.4178</v>
      </c>
      <c r="E28" s="484"/>
      <c r="F28" s="482"/>
      <c r="H28" s="69" t="s">
        <v>34</v>
      </c>
      <c r="I28" s="485">
        <v>9.9000000000000005E-2</v>
      </c>
      <c r="J28" s="486">
        <v>0.90100000000000002</v>
      </c>
      <c r="K28" s="93"/>
      <c r="L28" s="482"/>
    </row>
    <row r="29" spans="1:12" ht="47.25" x14ac:dyDescent="0.25">
      <c r="A29" s="94"/>
      <c r="B29" s="487" t="s">
        <v>65</v>
      </c>
      <c r="C29" s="476">
        <v>4.7000000000000002E-3</v>
      </c>
      <c r="D29" s="477">
        <v>0.36730000000000002</v>
      </c>
      <c r="E29" s="484"/>
      <c r="F29" s="482"/>
      <c r="H29" s="487" t="s">
        <v>65</v>
      </c>
      <c r="I29" s="476">
        <v>0.16350000000000001</v>
      </c>
      <c r="J29" s="477">
        <v>0.83650000000000002</v>
      </c>
      <c r="K29" s="93"/>
      <c r="L29" s="482"/>
    </row>
    <row r="30" spans="1:12" ht="47.25" x14ac:dyDescent="0.25">
      <c r="A30" s="94"/>
      <c r="B30" s="487" t="s">
        <v>66</v>
      </c>
      <c r="C30" s="476">
        <v>3.0287733467945482E-3</v>
      </c>
      <c r="D30" s="477">
        <v>0.42859999999999998</v>
      </c>
      <c r="E30" s="484"/>
      <c r="F30" s="482"/>
      <c r="H30" s="487" t="s">
        <v>66</v>
      </c>
      <c r="I30" s="476">
        <v>8.5300000000000001E-2</v>
      </c>
      <c r="J30" s="477">
        <v>0.91469999999999996</v>
      </c>
      <c r="K30" s="93"/>
      <c r="L30" s="482"/>
    </row>
    <row r="31" spans="1:12" ht="15.75" x14ac:dyDescent="0.25">
      <c r="A31" s="94"/>
      <c r="B31" s="69" t="s">
        <v>37</v>
      </c>
      <c r="C31" s="485">
        <v>4.3E-3</v>
      </c>
      <c r="D31" s="486">
        <v>0.25140000000000001</v>
      </c>
      <c r="E31" s="484"/>
      <c r="F31" s="482"/>
      <c r="H31" s="69" t="s">
        <v>37</v>
      </c>
      <c r="I31" s="485">
        <v>0.16139999999999999</v>
      </c>
      <c r="J31" s="486">
        <v>0.83360000000000001</v>
      </c>
      <c r="K31" s="93"/>
      <c r="L31" s="482"/>
    </row>
    <row r="32" spans="1:12" ht="47.25" x14ac:dyDescent="0.25">
      <c r="A32" s="94"/>
      <c r="B32" s="487" t="s">
        <v>65</v>
      </c>
      <c r="C32" s="476">
        <v>4.1000000000000003E-3</v>
      </c>
      <c r="D32" s="477">
        <v>0.26350000000000001</v>
      </c>
      <c r="E32" s="484"/>
      <c r="F32" s="482"/>
      <c r="H32" s="487" t="s">
        <v>65</v>
      </c>
      <c r="I32" s="476">
        <v>0.15770000000000001</v>
      </c>
      <c r="J32" s="477">
        <v>0.84230000000000005</v>
      </c>
      <c r="L32" s="482"/>
    </row>
    <row r="33" spans="1:15" ht="47.25" x14ac:dyDescent="0.25">
      <c r="A33" s="94"/>
      <c r="B33" s="487" t="s">
        <v>66</v>
      </c>
      <c r="C33" s="476">
        <v>4.5999999999999999E-3</v>
      </c>
      <c r="D33" s="477">
        <v>0.2248</v>
      </c>
      <c r="E33" s="482"/>
      <c r="F33" s="482"/>
      <c r="H33" s="487" t="s">
        <v>66</v>
      </c>
      <c r="I33" s="476">
        <v>0.16969999999999999</v>
      </c>
      <c r="J33" s="477">
        <v>0.83030000000000004</v>
      </c>
      <c r="L33" s="482"/>
    </row>
    <row r="34" spans="1:15" ht="15.75" x14ac:dyDescent="0.25">
      <c r="A34" s="94"/>
      <c r="B34" s="63" t="s">
        <v>38</v>
      </c>
      <c r="C34" s="476">
        <v>0</v>
      </c>
      <c r="D34" s="477">
        <v>0.25580000000000003</v>
      </c>
      <c r="E34" s="482"/>
      <c r="F34" s="482"/>
      <c r="H34" s="63" t="s">
        <v>38</v>
      </c>
      <c r="I34" s="476">
        <v>0.18604651162790697</v>
      </c>
      <c r="J34" s="477">
        <v>0.81395348837209303</v>
      </c>
      <c r="L34" s="482"/>
    </row>
    <row r="35" spans="1:15" x14ac:dyDescent="0.25">
      <c r="A35" s="94"/>
      <c r="B35" s="478" t="s">
        <v>39</v>
      </c>
      <c r="C35" s="479">
        <v>3.3999999999999998E-3</v>
      </c>
      <c r="D35" s="480">
        <v>0.37840000000000001</v>
      </c>
      <c r="E35" s="482"/>
      <c r="F35" s="482"/>
      <c r="H35" s="478" t="s">
        <v>39</v>
      </c>
      <c r="I35" s="479">
        <v>0.1171</v>
      </c>
      <c r="J35" s="480">
        <v>0.88290000000000002</v>
      </c>
      <c r="L35" s="482"/>
    </row>
    <row r="36" spans="1:15" x14ac:dyDescent="0.25">
      <c r="A36" s="94"/>
      <c r="B36" s="94"/>
      <c r="C36" s="482"/>
      <c r="D36" s="482"/>
      <c r="E36" s="482"/>
      <c r="F36" s="482"/>
      <c r="G36" s="482"/>
      <c r="H36" s="482"/>
      <c r="J36" s="94"/>
      <c r="K36" s="482"/>
      <c r="L36" s="482"/>
      <c r="M36" s="482"/>
      <c r="N36" s="482"/>
      <c r="O36" s="482"/>
    </row>
    <row r="37" spans="1:15" x14ac:dyDescent="0.25">
      <c r="A37" s="94"/>
      <c r="B37" s="94"/>
      <c r="C37" s="482"/>
      <c r="D37" s="482"/>
      <c r="E37" s="482"/>
      <c r="F37" s="482"/>
      <c r="G37" s="482"/>
      <c r="H37" s="482"/>
      <c r="J37" s="94"/>
      <c r="K37" s="482"/>
      <c r="L37" s="482"/>
      <c r="M37" s="482"/>
      <c r="N37" s="482"/>
      <c r="O37" s="482"/>
    </row>
    <row r="38" spans="1:15" x14ac:dyDescent="0.25">
      <c r="A38" s="94"/>
      <c r="B38" s="33" t="s">
        <v>657</v>
      </c>
      <c r="C38" s="482"/>
      <c r="D38" s="482"/>
      <c r="E38" s="482"/>
      <c r="F38" s="482"/>
      <c r="G38" s="482"/>
      <c r="H38" s="33" t="s">
        <v>658</v>
      </c>
      <c r="K38" s="482"/>
      <c r="L38" s="482"/>
      <c r="M38" s="482"/>
      <c r="N38" s="482"/>
      <c r="O38" s="482"/>
    </row>
    <row r="39" spans="1:15" ht="45" x14ac:dyDescent="0.25">
      <c r="A39" s="94"/>
      <c r="B39" s="483" t="s">
        <v>659</v>
      </c>
      <c r="C39" s="457" t="s">
        <v>645</v>
      </c>
      <c r="D39" s="458" t="s">
        <v>646</v>
      </c>
      <c r="E39" s="482"/>
      <c r="F39" s="482"/>
      <c r="H39" s="483" t="s">
        <v>659</v>
      </c>
      <c r="I39" s="457" t="s">
        <v>647</v>
      </c>
      <c r="J39" s="458" t="s">
        <v>648</v>
      </c>
      <c r="L39" s="482"/>
    </row>
    <row r="40" spans="1:15" ht="15.75" x14ac:dyDescent="0.25">
      <c r="A40" s="94"/>
      <c r="B40" s="69" t="s">
        <v>106</v>
      </c>
      <c r="C40" s="488">
        <v>3.3291718684977114E-3</v>
      </c>
      <c r="D40" s="489">
        <v>0.41781106949646274</v>
      </c>
      <c r="E40" s="484"/>
      <c r="F40" s="482"/>
      <c r="H40" s="69" t="s">
        <v>106</v>
      </c>
      <c r="I40" s="489">
        <v>9.9084096586178186E-2</v>
      </c>
      <c r="J40" s="489">
        <v>0.90091590341382177</v>
      </c>
      <c r="K40" s="93"/>
      <c r="L40" s="482"/>
    </row>
    <row r="41" spans="1:15" ht="15.75" x14ac:dyDescent="0.25">
      <c r="A41" s="94"/>
      <c r="B41" s="63" t="s">
        <v>660</v>
      </c>
      <c r="C41" s="476">
        <v>2.0174848688634837E-3</v>
      </c>
      <c r="D41" s="477">
        <v>0.46603900470746468</v>
      </c>
      <c r="E41" s="484"/>
      <c r="F41" s="482"/>
      <c r="H41" s="63" t="s">
        <v>660</v>
      </c>
      <c r="I41" s="477">
        <v>5.4508748317631223E-2</v>
      </c>
      <c r="J41" s="477">
        <v>0.94549125168236881</v>
      </c>
      <c r="K41" s="93"/>
      <c r="L41" s="482"/>
    </row>
    <row r="42" spans="1:15" ht="15.75" x14ac:dyDescent="0.25">
      <c r="A42" s="94"/>
      <c r="B42" s="63" t="s">
        <v>661</v>
      </c>
      <c r="C42" s="476">
        <v>5.4869684499314125E-3</v>
      </c>
      <c r="D42" s="477">
        <v>0.31550068587105623</v>
      </c>
      <c r="E42" s="484"/>
      <c r="F42" s="482"/>
      <c r="H42" s="63" t="s">
        <v>661</v>
      </c>
      <c r="I42" s="477">
        <v>0.18518518518518517</v>
      </c>
      <c r="J42" s="477">
        <v>0.81481481481481477</v>
      </c>
      <c r="K42" s="93"/>
      <c r="L42" s="482"/>
    </row>
    <row r="43" spans="1:15" ht="15.75" x14ac:dyDescent="0.25">
      <c r="A43" s="94"/>
      <c r="B43" s="63" t="s">
        <v>662</v>
      </c>
      <c r="C43" s="490">
        <v>5.3475935828877002E-3</v>
      </c>
      <c r="D43" s="491">
        <v>0.43315508021390375</v>
      </c>
      <c r="E43" s="484"/>
      <c r="F43" s="482"/>
      <c r="H43" s="63" t="s">
        <v>662</v>
      </c>
      <c r="I43" s="491">
        <v>0.11764705882352941</v>
      </c>
      <c r="J43" s="491">
        <v>0.88235294117647056</v>
      </c>
      <c r="K43" s="93"/>
      <c r="L43" s="482"/>
    </row>
    <row r="44" spans="1:15" ht="15.75" x14ac:dyDescent="0.25">
      <c r="A44" s="94"/>
      <c r="B44" s="69" t="s">
        <v>109</v>
      </c>
      <c r="C44" s="485">
        <v>4.2857142857142859E-3</v>
      </c>
      <c r="D44" s="486">
        <v>0.25142857142857145</v>
      </c>
      <c r="E44" s="484"/>
      <c r="F44" s="482"/>
      <c r="H44" s="69" t="s">
        <v>109</v>
      </c>
      <c r="I44" s="486">
        <v>0.16142857142857142</v>
      </c>
      <c r="J44" s="486">
        <v>0.83857142857142852</v>
      </c>
      <c r="K44" s="93"/>
    </row>
    <row r="45" spans="1:15" ht="15.75" x14ac:dyDescent="0.25">
      <c r="A45" s="94"/>
      <c r="B45" s="63" t="s">
        <v>660</v>
      </c>
      <c r="C45" s="490">
        <v>0</v>
      </c>
      <c r="D45" s="491">
        <v>0.21505376344086022</v>
      </c>
      <c r="E45" s="484"/>
      <c r="F45" s="482"/>
      <c r="H45" s="63" t="s">
        <v>660</v>
      </c>
      <c r="I45" s="491">
        <v>6.4516129032258063E-2</v>
      </c>
      <c r="J45" s="491">
        <v>0.93548387096774188</v>
      </c>
      <c r="M45" s="1396"/>
      <c r="N45" s="1396"/>
    </row>
    <row r="46" spans="1:15" ht="15.75" x14ac:dyDescent="0.25">
      <c r="A46" s="94"/>
      <c r="B46" s="63" t="s">
        <v>661</v>
      </c>
      <c r="C46" s="490">
        <v>7.7519379844961239E-3</v>
      </c>
      <c r="D46" s="491">
        <v>0.27906976744186046</v>
      </c>
      <c r="E46" s="482"/>
      <c r="F46" s="482"/>
      <c r="H46" s="63" t="s">
        <v>661</v>
      </c>
      <c r="I46" s="491">
        <v>0.22093023255813954</v>
      </c>
      <c r="J46" s="491">
        <v>0.77906976744186052</v>
      </c>
      <c r="M46" s="1396"/>
      <c r="N46" s="1396"/>
    </row>
    <row r="47" spans="1:15" ht="15.75" x14ac:dyDescent="0.25">
      <c r="A47" s="94"/>
      <c r="B47" s="63" t="s">
        <v>662</v>
      </c>
      <c r="C47" s="492">
        <v>2.8653295128939827E-3</v>
      </c>
      <c r="D47" s="493">
        <v>0.24068767908309455</v>
      </c>
      <c r="E47" s="482"/>
      <c r="F47" s="482"/>
      <c r="H47" s="63" t="s">
        <v>662</v>
      </c>
      <c r="I47" s="493">
        <v>0.14326647564469913</v>
      </c>
      <c r="J47" s="493">
        <v>0.85673352435530081</v>
      </c>
      <c r="M47" s="1396"/>
      <c r="N47" s="1396"/>
    </row>
    <row r="48" spans="1:15" ht="30" x14ac:dyDescent="0.25">
      <c r="A48" s="94"/>
      <c r="B48" s="494" t="s">
        <v>663</v>
      </c>
      <c r="C48" s="479">
        <v>3.3999999999999998E-3</v>
      </c>
      <c r="D48" s="480">
        <v>0.37840000000000001</v>
      </c>
      <c r="E48" s="482"/>
      <c r="F48" s="482"/>
      <c r="H48" s="494" t="s">
        <v>663</v>
      </c>
      <c r="I48" s="480">
        <v>0.1171</v>
      </c>
      <c r="J48" s="480">
        <v>0.88290000000000002</v>
      </c>
      <c r="M48" s="1396"/>
      <c r="N48" s="1396"/>
    </row>
    <row r="49" spans="1:15" x14ac:dyDescent="0.25">
      <c r="A49" s="94"/>
      <c r="B49" s="467"/>
      <c r="C49" s="470"/>
      <c r="D49" s="470"/>
      <c r="E49" s="470"/>
      <c r="F49" s="470"/>
      <c r="G49" s="482"/>
      <c r="H49" s="482"/>
      <c r="J49" s="467"/>
      <c r="K49" s="470"/>
      <c r="M49" s="1396"/>
      <c r="N49" s="1396"/>
      <c r="O49" s="482"/>
    </row>
    <row r="50" spans="1:15" x14ac:dyDescent="0.25">
      <c r="A50" s="94"/>
      <c r="B50" s="467"/>
      <c r="C50" s="470"/>
      <c r="D50" s="470"/>
      <c r="E50" s="470"/>
      <c r="F50" s="470"/>
      <c r="G50" s="482"/>
      <c r="H50" s="482"/>
      <c r="K50" s="470"/>
      <c r="O50" s="482"/>
    </row>
    <row r="51" spans="1:15" x14ac:dyDescent="0.25">
      <c r="A51" s="94"/>
      <c r="B51" s="33" t="s">
        <v>664</v>
      </c>
      <c r="C51" s="470"/>
      <c r="D51" s="470"/>
      <c r="E51" s="470"/>
      <c r="F51" s="470"/>
      <c r="G51" s="482"/>
      <c r="H51" s="33" t="s">
        <v>665</v>
      </c>
      <c r="K51" s="470"/>
      <c r="L51" s="470"/>
      <c r="M51" s="470"/>
      <c r="N51" s="470"/>
      <c r="O51" s="482"/>
    </row>
    <row r="52" spans="1:15" ht="45" x14ac:dyDescent="0.25">
      <c r="A52" s="94"/>
      <c r="B52" s="495" t="s">
        <v>666</v>
      </c>
      <c r="C52" s="495" t="s">
        <v>667</v>
      </c>
      <c r="D52" s="457" t="s">
        <v>645</v>
      </c>
      <c r="E52" s="458" t="s">
        <v>646</v>
      </c>
      <c r="F52" s="482"/>
      <c r="H52" s="495" t="s">
        <v>666</v>
      </c>
      <c r="I52" s="495" t="s">
        <v>667</v>
      </c>
      <c r="J52" s="457" t="s">
        <v>647</v>
      </c>
      <c r="K52" s="458" t="s">
        <v>648</v>
      </c>
      <c r="L52" s="107"/>
    </row>
    <row r="53" spans="1:15" x14ac:dyDescent="0.25">
      <c r="A53" s="94"/>
      <c r="B53" s="1538" t="s">
        <v>31</v>
      </c>
      <c r="C53" s="496" t="s">
        <v>125</v>
      </c>
      <c r="D53" s="497">
        <v>0</v>
      </c>
      <c r="E53" s="497">
        <v>0.6</v>
      </c>
      <c r="F53" s="482"/>
      <c r="H53" s="1538" t="s">
        <v>31</v>
      </c>
      <c r="I53" s="496" t="s">
        <v>125</v>
      </c>
      <c r="J53" s="497">
        <v>3.1578947368421054E-2</v>
      </c>
      <c r="K53" s="497">
        <v>0.96842105263157896</v>
      </c>
    </row>
    <row r="54" spans="1:15" x14ac:dyDescent="0.25">
      <c r="A54" s="94"/>
      <c r="B54" s="1544"/>
      <c r="C54" s="496" t="s">
        <v>127</v>
      </c>
      <c r="D54" s="497">
        <v>0</v>
      </c>
      <c r="E54" s="497">
        <v>0.5178571428571429</v>
      </c>
      <c r="F54" s="482"/>
      <c r="H54" s="1544"/>
      <c r="I54" s="496" t="s">
        <v>127</v>
      </c>
      <c r="J54" s="497">
        <v>5.3571428571428568E-2</v>
      </c>
      <c r="K54" s="497">
        <v>0.9464285714285714</v>
      </c>
    </row>
    <row r="55" spans="1:15" x14ac:dyDescent="0.25">
      <c r="A55" s="94"/>
      <c r="B55" s="498" t="s">
        <v>668</v>
      </c>
      <c r="C55" s="499"/>
      <c r="D55" s="500">
        <v>0</v>
      </c>
      <c r="E55" s="500">
        <v>0.56953642384105962</v>
      </c>
      <c r="F55" s="484"/>
      <c r="H55" s="498" t="s">
        <v>668</v>
      </c>
      <c r="I55" s="499"/>
      <c r="J55" s="500">
        <v>3.9735099337748346E-2</v>
      </c>
      <c r="K55" s="500">
        <v>0.96026490066225167</v>
      </c>
      <c r="L55" s="93"/>
    </row>
    <row r="56" spans="1:15" x14ac:dyDescent="0.25">
      <c r="A56" s="94"/>
      <c r="B56" s="1538" t="s">
        <v>32</v>
      </c>
      <c r="C56" s="496" t="s">
        <v>125</v>
      </c>
      <c r="D56" s="497">
        <v>0</v>
      </c>
      <c r="E56" s="497">
        <v>0.22727272727272727</v>
      </c>
      <c r="F56" s="482"/>
      <c r="H56" s="1538" t="s">
        <v>32</v>
      </c>
      <c r="I56" s="496" t="s">
        <v>125</v>
      </c>
      <c r="J56" s="497">
        <v>4.5454545454545456E-2</v>
      </c>
      <c r="K56" s="497">
        <v>0.95454545454545459</v>
      </c>
      <c r="L56" s="93"/>
    </row>
    <row r="57" spans="1:15" x14ac:dyDescent="0.25">
      <c r="A57" s="94"/>
      <c r="B57" s="1539"/>
      <c r="C57" s="496" t="s">
        <v>126</v>
      </c>
      <c r="D57" s="497">
        <v>0</v>
      </c>
      <c r="E57" s="497">
        <v>0.3125</v>
      </c>
      <c r="F57" s="482"/>
      <c r="H57" s="1539"/>
      <c r="I57" s="496" t="s">
        <v>126</v>
      </c>
      <c r="J57" s="497">
        <v>0.1875</v>
      </c>
      <c r="K57" s="497">
        <v>0.8125</v>
      </c>
      <c r="L57" s="93"/>
    </row>
    <row r="58" spans="1:15" x14ac:dyDescent="0.25">
      <c r="A58" s="94"/>
      <c r="B58" s="1544"/>
      <c r="C58" s="496" t="s">
        <v>127</v>
      </c>
      <c r="D58" s="497">
        <v>0</v>
      </c>
      <c r="E58" s="497">
        <v>0.26666666666666666</v>
      </c>
      <c r="F58" s="482"/>
      <c r="H58" s="1544"/>
      <c r="I58" s="496" t="s">
        <v>127</v>
      </c>
      <c r="J58" s="497">
        <v>0.36666666666666664</v>
      </c>
      <c r="K58" s="497">
        <v>0.6333333333333333</v>
      </c>
      <c r="L58" s="93"/>
    </row>
    <row r="59" spans="1:15" x14ac:dyDescent="0.25">
      <c r="A59" s="94"/>
      <c r="B59" s="498" t="s">
        <v>669</v>
      </c>
      <c r="C59" s="499"/>
      <c r="D59" s="500">
        <v>0</v>
      </c>
      <c r="E59" s="500">
        <v>0.26470588235294118</v>
      </c>
      <c r="F59" s="484"/>
      <c r="H59" s="498" t="s">
        <v>669</v>
      </c>
      <c r="I59" s="499"/>
      <c r="J59" s="500">
        <v>0.22058823529411764</v>
      </c>
      <c r="K59" s="500">
        <v>0.77941176470588236</v>
      </c>
      <c r="L59" s="93"/>
    </row>
    <row r="60" spans="1:15" x14ac:dyDescent="0.25">
      <c r="A60" s="94"/>
      <c r="B60" s="1538" t="s">
        <v>33</v>
      </c>
      <c r="C60" s="496" t="s">
        <v>125</v>
      </c>
      <c r="D60" s="497">
        <v>0</v>
      </c>
      <c r="E60" s="497">
        <v>0.66666666666666663</v>
      </c>
      <c r="F60" s="482"/>
      <c r="H60" s="1538" t="s">
        <v>33</v>
      </c>
      <c r="I60" s="496" t="s">
        <v>125</v>
      </c>
      <c r="J60" s="497">
        <v>0</v>
      </c>
      <c r="K60" s="497">
        <v>1</v>
      </c>
      <c r="L60" s="93"/>
    </row>
    <row r="61" spans="1:15" x14ac:dyDescent="0.25">
      <c r="A61" s="94"/>
      <c r="B61" s="1539"/>
      <c r="C61" s="496" t="s">
        <v>126</v>
      </c>
      <c r="D61" s="497">
        <v>0</v>
      </c>
      <c r="E61" s="497">
        <v>0.2</v>
      </c>
      <c r="F61" s="482"/>
      <c r="H61" s="1539"/>
      <c r="I61" s="496" t="s">
        <v>126</v>
      </c>
      <c r="J61" s="497">
        <v>0.2</v>
      </c>
      <c r="K61" s="497">
        <v>0.8</v>
      </c>
      <c r="L61" s="93"/>
    </row>
    <row r="62" spans="1:15" x14ac:dyDescent="0.25">
      <c r="A62" s="94"/>
      <c r="B62" s="1544"/>
      <c r="C62" s="496" t="s">
        <v>127</v>
      </c>
      <c r="D62" s="497">
        <v>3.3333333333333333E-2</v>
      </c>
      <c r="E62" s="497">
        <v>0.33333333333333331</v>
      </c>
      <c r="F62" s="484"/>
      <c r="H62" s="1544"/>
      <c r="I62" s="496" t="s">
        <v>127</v>
      </c>
      <c r="J62" s="497">
        <v>0.2</v>
      </c>
      <c r="K62" s="497">
        <v>0.8</v>
      </c>
      <c r="L62" s="93"/>
    </row>
    <row r="63" spans="1:15" x14ac:dyDescent="0.25">
      <c r="A63" s="94"/>
      <c r="B63" s="498" t="s">
        <v>670</v>
      </c>
      <c r="C63" s="499"/>
      <c r="D63" s="500">
        <v>2.4390243902439025E-2</v>
      </c>
      <c r="E63" s="500">
        <v>0.36585365853658536</v>
      </c>
      <c r="F63" s="484"/>
      <c r="H63" s="498" t="s">
        <v>670</v>
      </c>
      <c r="I63" s="499"/>
      <c r="J63" s="500">
        <v>0.17073170731707318</v>
      </c>
      <c r="K63" s="500">
        <v>0.82926829268292679</v>
      </c>
      <c r="L63" s="93"/>
    </row>
    <row r="64" spans="1:15" x14ac:dyDescent="0.25">
      <c r="A64" s="94"/>
      <c r="B64" s="1538" t="s">
        <v>34</v>
      </c>
      <c r="C64" s="496" t="s">
        <v>125</v>
      </c>
      <c r="D64" s="497">
        <v>2.0174848688634837E-3</v>
      </c>
      <c r="E64" s="497">
        <v>0.46603900470746468</v>
      </c>
      <c r="F64" s="484"/>
      <c r="H64" s="1538" t="s">
        <v>34</v>
      </c>
      <c r="I64" s="496" t="s">
        <v>125</v>
      </c>
      <c r="J64" s="497">
        <v>5.4472091459314052E-2</v>
      </c>
      <c r="K64" s="497">
        <v>0.94552790854068591</v>
      </c>
      <c r="L64" s="93"/>
    </row>
    <row r="65" spans="1:12" x14ac:dyDescent="0.25">
      <c r="A65" s="94"/>
      <c r="B65" s="1539"/>
      <c r="C65" s="496" t="s">
        <v>126</v>
      </c>
      <c r="D65" s="497">
        <v>5.4869684499314125E-3</v>
      </c>
      <c r="E65" s="497">
        <v>0.31550068587105623</v>
      </c>
      <c r="F65" s="482"/>
      <c r="H65" s="1539"/>
      <c r="I65" s="496" t="s">
        <v>126</v>
      </c>
      <c r="J65" s="497">
        <v>0.18518518518518517</v>
      </c>
      <c r="K65" s="497">
        <v>0.81481481481481477</v>
      </c>
      <c r="L65" s="93"/>
    </row>
    <row r="66" spans="1:12" x14ac:dyDescent="0.25">
      <c r="A66" s="94"/>
      <c r="B66" s="1544"/>
      <c r="C66" s="496" t="s">
        <v>127</v>
      </c>
      <c r="D66" s="497">
        <v>5.3475935828877002E-3</v>
      </c>
      <c r="E66" s="497">
        <v>0.43315508021390375</v>
      </c>
      <c r="F66" s="482"/>
      <c r="H66" s="1544"/>
      <c r="I66" s="496" t="s">
        <v>127</v>
      </c>
      <c r="J66" s="497">
        <v>0.11764705882352941</v>
      </c>
      <c r="K66" s="497">
        <v>0.88235294117647056</v>
      </c>
      <c r="L66" s="93"/>
    </row>
    <row r="67" spans="1:12" x14ac:dyDescent="0.25">
      <c r="A67" s="94"/>
      <c r="B67" s="498" t="s">
        <v>671</v>
      </c>
      <c r="C67" s="499"/>
      <c r="D67" s="500">
        <v>3.3291718684977114E-3</v>
      </c>
      <c r="E67" s="500">
        <v>0.41781106949646274</v>
      </c>
      <c r="F67" s="484"/>
      <c r="H67" s="498" t="s">
        <v>671</v>
      </c>
      <c r="I67" s="499"/>
      <c r="J67" s="500">
        <v>9.9042863087806909E-2</v>
      </c>
      <c r="K67" s="500">
        <v>0.90095713691219315</v>
      </c>
      <c r="L67" s="93"/>
    </row>
    <row r="68" spans="1:12" x14ac:dyDescent="0.25">
      <c r="A68" s="94"/>
      <c r="B68" s="1538" t="s">
        <v>37</v>
      </c>
      <c r="C68" s="496" t="s">
        <v>125</v>
      </c>
      <c r="D68" s="497">
        <v>0</v>
      </c>
      <c r="E68" s="497">
        <v>0.21505376344086022</v>
      </c>
      <c r="F68" s="482"/>
      <c r="H68" s="1538" t="s">
        <v>37</v>
      </c>
      <c r="I68" s="496" t="s">
        <v>125</v>
      </c>
      <c r="J68" s="497">
        <v>6.4516129032258063E-2</v>
      </c>
      <c r="K68" s="497">
        <v>0.93548387096774188</v>
      </c>
      <c r="L68" s="93"/>
    </row>
    <row r="69" spans="1:12" x14ac:dyDescent="0.25">
      <c r="A69" s="94"/>
      <c r="B69" s="1539"/>
      <c r="C69" s="496" t="s">
        <v>126</v>
      </c>
      <c r="D69" s="497">
        <v>7.7519379844961239E-3</v>
      </c>
      <c r="E69" s="497">
        <v>0.27906976744186046</v>
      </c>
      <c r="F69" s="482"/>
      <c r="H69" s="1539"/>
      <c r="I69" s="496" t="s">
        <v>126</v>
      </c>
      <c r="J69" s="497">
        <v>0.22093023255813954</v>
      </c>
      <c r="K69" s="497">
        <v>0.77906976744186052</v>
      </c>
      <c r="L69" s="93"/>
    </row>
    <row r="70" spans="1:12" x14ac:dyDescent="0.25">
      <c r="A70" s="94"/>
      <c r="B70" s="1544"/>
      <c r="C70" s="496" t="s">
        <v>127</v>
      </c>
      <c r="D70" s="497">
        <v>2.8653295128939827E-3</v>
      </c>
      <c r="E70" s="497">
        <v>0.24068767908309455</v>
      </c>
      <c r="F70" s="482"/>
      <c r="H70" s="1544"/>
      <c r="I70" s="496" t="s">
        <v>127</v>
      </c>
      <c r="J70" s="497">
        <v>0.14326647564469913</v>
      </c>
      <c r="K70" s="497">
        <v>0.85673352435530081</v>
      </c>
      <c r="L70" s="93"/>
    </row>
    <row r="71" spans="1:12" x14ac:dyDescent="0.25">
      <c r="A71" s="94"/>
      <c r="B71" s="498" t="s">
        <v>672</v>
      </c>
      <c r="C71" s="499"/>
      <c r="D71" s="500">
        <v>4.2857142857142859E-3</v>
      </c>
      <c r="E71" s="500">
        <v>0.25142857142857145</v>
      </c>
      <c r="F71" s="484"/>
      <c r="H71" s="498" t="s">
        <v>672</v>
      </c>
      <c r="I71" s="499"/>
      <c r="J71" s="500">
        <v>0.16142857142857142</v>
      </c>
      <c r="K71" s="500">
        <v>0.83857142857142852</v>
      </c>
      <c r="L71" s="93"/>
    </row>
    <row r="72" spans="1:12" x14ac:dyDescent="0.25">
      <c r="A72" s="94"/>
      <c r="B72" s="1538" t="s">
        <v>38</v>
      </c>
      <c r="C72" s="496" t="s">
        <v>125</v>
      </c>
      <c r="D72" s="497">
        <v>0</v>
      </c>
      <c r="E72" s="497">
        <v>0</v>
      </c>
      <c r="F72" s="482"/>
      <c r="H72" s="1538" t="s">
        <v>38</v>
      </c>
      <c r="I72" s="496" t="s">
        <v>125</v>
      </c>
      <c r="J72" s="497">
        <v>0</v>
      </c>
      <c r="K72" s="497">
        <v>1</v>
      </c>
      <c r="L72" s="93"/>
    </row>
    <row r="73" spans="1:12" x14ac:dyDescent="0.25">
      <c r="A73" s="94"/>
      <c r="B73" s="1539"/>
      <c r="C73" s="496" t="s">
        <v>126</v>
      </c>
      <c r="D73" s="497">
        <v>0</v>
      </c>
      <c r="E73" s="497">
        <v>0.16666666666666666</v>
      </c>
      <c r="F73" s="482"/>
      <c r="H73" s="1539"/>
      <c r="I73" s="496" t="s">
        <v>126</v>
      </c>
      <c r="J73" s="497">
        <v>0.20833333333333334</v>
      </c>
      <c r="K73" s="497">
        <v>0.79166666666666663</v>
      </c>
      <c r="L73" s="93"/>
    </row>
    <row r="74" spans="1:12" x14ac:dyDescent="0.25">
      <c r="A74" s="94"/>
      <c r="B74" s="1544"/>
      <c r="C74" s="496" t="s">
        <v>127</v>
      </c>
      <c r="D74" s="497">
        <v>0</v>
      </c>
      <c r="E74" s="497">
        <v>0.26984126984126983</v>
      </c>
      <c r="F74" s="482"/>
      <c r="H74" s="1544"/>
      <c r="I74" s="496" t="s">
        <v>127</v>
      </c>
      <c r="J74" s="497">
        <v>0.18518518518518517</v>
      </c>
      <c r="K74" s="497">
        <v>0.81481481481481477</v>
      </c>
      <c r="L74" s="93"/>
    </row>
    <row r="75" spans="1:12" x14ac:dyDescent="0.25">
      <c r="A75" s="94"/>
      <c r="B75" s="498" t="s">
        <v>673</v>
      </c>
      <c r="C75" s="499"/>
      <c r="D75" s="500">
        <v>0</v>
      </c>
      <c r="E75" s="500">
        <v>0.2558139534883721</v>
      </c>
      <c r="F75" s="484"/>
      <c r="H75" s="498" t="s">
        <v>673</v>
      </c>
      <c r="I75" s="499"/>
      <c r="J75" s="500">
        <v>0.18604651162790697</v>
      </c>
      <c r="K75" s="500">
        <v>0.81395348837209303</v>
      </c>
      <c r="L75" s="93"/>
    </row>
    <row r="76" spans="1:12" x14ac:dyDescent="0.25">
      <c r="A76" s="94"/>
      <c r="B76" s="1549" t="s">
        <v>154</v>
      </c>
      <c r="C76" s="496" t="s">
        <v>125</v>
      </c>
      <c r="D76" s="497">
        <v>1.7595307917888563E-3</v>
      </c>
      <c r="E76" s="497">
        <v>0.45689149560117304</v>
      </c>
      <c r="F76" s="482"/>
      <c r="H76" s="1549" t="s">
        <v>154</v>
      </c>
      <c r="I76" s="496" t="s">
        <v>125</v>
      </c>
      <c r="J76" s="497">
        <v>5.337243401759531E-2</v>
      </c>
      <c r="K76" s="497">
        <v>0.94662756598240472</v>
      </c>
      <c r="L76" s="93"/>
    </row>
    <row r="77" spans="1:12" x14ac:dyDescent="0.25">
      <c r="A77" s="94"/>
      <c r="B77" s="1550"/>
      <c r="C77" s="496" t="s">
        <v>126</v>
      </c>
      <c r="D77" s="497">
        <v>5.8139534883720929E-3</v>
      </c>
      <c r="E77" s="497">
        <v>0.30232558139534882</v>
      </c>
      <c r="F77" s="482"/>
      <c r="H77" s="1550"/>
      <c r="I77" s="496" t="s">
        <v>126</v>
      </c>
      <c r="J77" s="497">
        <v>0.19476744186046513</v>
      </c>
      <c r="K77" s="497">
        <v>0.80523255813953487</v>
      </c>
      <c r="L77" s="93"/>
    </row>
    <row r="78" spans="1:12" x14ac:dyDescent="0.25">
      <c r="A78" s="94"/>
      <c r="B78" s="1551"/>
      <c r="C78" s="496" t="s">
        <v>127</v>
      </c>
      <c r="D78" s="497">
        <v>3.5671819262782403E-3</v>
      </c>
      <c r="E78" s="497">
        <v>0.31272294887039237</v>
      </c>
      <c r="F78" s="482"/>
      <c r="H78" s="1551"/>
      <c r="I78" s="496" t="s">
        <v>127</v>
      </c>
      <c r="J78" s="497">
        <v>0.15101070154577884</v>
      </c>
      <c r="K78" s="497">
        <v>0.84898929845422122</v>
      </c>
      <c r="L78" s="93"/>
    </row>
    <row r="79" spans="1:12" x14ac:dyDescent="0.25">
      <c r="A79" s="94"/>
      <c r="B79" s="501" t="s">
        <v>39</v>
      </c>
      <c r="C79" s="501"/>
      <c r="D79" s="502">
        <v>3.3538289547233092E-3</v>
      </c>
      <c r="E79" s="502">
        <v>0.37842370039128004</v>
      </c>
      <c r="F79" s="484"/>
      <c r="H79" s="501" t="s">
        <v>39</v>
      </c>
      <c r="I79" s="501"/>
      <c r="J79" s="502">
        <v>0.11710452766908888</v>
      </c>
      <c r="K79" s="502">
        <v>0.88289547233091115</v>
      </c>
      <c r="L79" s="93"/>
    </row>
    <row r="80" spans="1:12" x14ac:dyDescent="0.25">
      <c r="A80" s="94"/>
      <c r="B80" s="467"/>
      <c r="C80" s="470"/>
      <c r="D80" s="470"/>
      <c r="E80" s="470"/>
      <c r="F80" s="470"/>
      <c r="G80" s="482"/>
      <c r="H80" s="482"/>
    </row>
    <row r="81" spans="1:14" x14ac:dyDescent="0.25">
      <c r="A81" s="94"/>
      <c r="B81" s="467"/>
      <c r="C81" s="470"/>
      <c r="D81" s="470"/>
      <c r="E81" s="470"/>
      <c r="F81" s="470"/>
      <c r="G81" s="482"/>
      <c r="H81" s="482"/>
    </row>
    <row r="82" spans="1:14" x14ac:dyDescent="0.25">
      <c r="A82" s="94"/>
      <c r="B82" s="467"/>
      <c r="C82" s="470"/>
      <c r="D82" s="470"/>
      <c r="E82" s="470"/>
      <c r="F82" s="470"/>
      <c r="G82" s="482"/>
      <c r="H82" s="482"/>
    </row>
    <row r="83" spans="1:14" x14ac:dyDescent="0.25">
      <c r="A83" s="94"/>
      <c r="B83" s="467"/>
      <c r="C83" s="470"/>
      <c r="D83" s="470"/>
      <c r="E83" s="470"/>
      <c r="F83" s="470"/>
      <c r="G83" s="482"/>
      <c r="H83" s="482"/>
    </row>
    <row r="84" spans="1:14" x14ac:dyDescent="0.25">
      <c r="A84" s="94"/>
      <c r="B84" s="467"/>
      <c r="C84" s="470"/>
      <c r="D84" s="470"/>
      <c r="E84" s="470"/>
      <c r="F84" s="470"/>
      <c r="G84" s="482"/>
      <c r="H84" s="482"/>
    </row>
    <row r="85" spans="1:14" ht="15" customHeight="1" x14ac:dyDescent="0.25">
      <c r="A85" s="94"/>
      <c r="B85" s="471" t="s">
        <v>674</v>
      </c>
      <c r="C85" s="470"/>
      <c r="D85" s="470"/>
      <c r="E85" s="470"/>
      <c r="F85" s="470"/>
      <c r="G85" s="482"/>
      <c r="H85" s="471" t="s">
        <v>675</v>
      </c>
      <c r="K85" s="470"/>
      <c r="L85" s="470"/>
      <c r="M85" s="470"/>
      <c r="N85" s="470"/>
    </row>
    <row r="86" spans="1:14" ht="45" x14ac:dyDescent="0.25">
      <c r="A86" s="94"/>
      <c r="B86" s="472" t="s">
        <v>676</v>
      </c>
      <c r="C86" s="457" t="s">
        <v>645</v>
      </c>
      <c r="D86" s="458" t="s">
        <v>646</v>
      </c>
      <c r="E86" s="482"/>
      <c r="F86" s="482"/>
      <c r="H86" s="472" t="s">
        <v>676</v>
      </c>
      <c r="I86" s="457" t="s">
        <v>647</v>
      </c>
      <c r="J86" s="458" t="s">
        <v>648</v>
      </c>
    </row>
    <row r="87" spans="1:14" ht="15.75" x14ac:dyDescent="0.25">
      <c r="A87" s="94"/>
      <c r="B87" s="63"/>
      <c r="C87" s="503"/>
      <c r="D87" s="504"/>
      <c r="E87" s="482"/>
      <c r="F87" s="482"/>
      <c r="H87" s="63"/>
      <c r="I87" s="503"/>
      <c r="J87" s="504"/>
    </row>
    <row r="88" spans="1:14" ht="15.75" x14ac:dyDescent="0.25">
      <c r="A88" s="94"/>
      <c r="B88" s="148" t="s">
        <v>112</v>
      </c>
      <c r="C88" s="505"/>
      <c r="D88" s="506"/>
      <c r="E88" s="482"/>
      <c r="F88" s="482"/>
      <c r="H88" s="148" t="s">
        <v>112</v>
      </c>
      <c r="I88" s="505"/>
      <c r="J88" s="506"/>
    </row>
    <row r="89" spans="1:14" ht="15.75" x14ac:dyDescent="0.25">
      <c r="A89" s="94"/>
      <c r="B89" s="63" t="s">
        <v>113</v>
      </c>
      <c r="C89" s="476">
        <v>1.8099547511312218E-3</v>
      </c>
      <c r="D89" s="477">
        <v>0.46515837104072399</v>
      </c>
      <c r="E89" s="484"/>
      <c r="F89" s="484"/>
      <c r="G89" s="93"/>
      <c r="H89" s="63" t="s">
        <v>113</v>
      </c>
      <c r="I89" s="476">
        <v>9.4117647058823528E-2</v>
      </c>
      <c r="J89" s="477">
        <v>0.90588235294117647</v>
      </c>
    </row>
    <row r="90" spans="1:14" ht="15.75" x14ac:dyDescent="0.25">
      <c r="A90" s="94"/>
      <c r="B90" s="63" t="s">
        <v>114</v>
      </c>
      <c r="C90" s="476">
        <v>0</v>
      </c>
      <c r="D90" s="477">
        <v>0.48155634158665994</v>
      </c>
      <c r="E90" s="484"/>
      <c r="F90" s="484"/>
      <c r="G90" s="93"/>
      <c r="H90" s="63" t="s">
        <v>114</v>
      </c>
      <c r="I90" s="476">
        <v>6.7205659423951486E-2</v>
      </c>
      <c r="J90" s="477">
        <v>0.93279434057604849</v>
      </c>
    </row>
    <row r="91" spans="1:14" ht="15.75" x14ac:dyDescent="0.25">
      <c r="A91" s="94"/>
      <c r="B91" s="63" t="s">
        <v>115</v>
      </c>
      <c r="C91" s="476">
        <v>0</v>
      </c>
      <c r="D91" s="477">
        <v>0.4751552795031056</v>
      </c>
      <c r="E91" s="484"/>
      <c r="F91" s="484"/>
      <c r="G91" s="93"/>
      <c r="H91" s="63" t="s">
        <v>115</v>
      </c>
      <c r="I91" s="476">
        <v>6.9875776397515521E-2</v>
      </c>
      <c r="J91" s="477">
        <v>0.93012422360248448</v>
      </c>
    </row>
    <row r="92" spans="1:14" ht="15.75" x14ac:dyDescent="0.25">
      <c r="A92" s="94"/>
      <c r="B92" s="63" t="s">
        <v>116</v>
      </c>
      <c r="C92" s="476">
        <v>0</v>
      </c>
      <c r="D92" s="477">
        <v>0.45812807881773399</v>
      </c>
      <c r="E92" s="484"/>
      <c r="F92" s="484"/>
      <c r="G92" s="93"/>
      <c r="H92" s="63" t="s">
        <v>116</v>
      </c>
      <c r="I92" s="476">
        <v>0.11822660098522167</v>
      </c>
      <c r="J92" s="477">
        <v>0.88177339901477836</v>
      </c>
    </row>
    <row r="93" spans="1:14" ht="15.75" x14ac:dyDescent="0.25">
      <c r="A93" s="94"/>
      <c r="B93" s="63" t="s">
        <v>117</v>
      </c>
      <c r="C93" s="476">
        <v>0</v>
      </c>
      <c r="D93" s="477">
        <v>0.4791044776119403</v>
      </c>
      <c r="E93" s="484"/>
      <c r="F93" s="484"/>
      <c r="G93" s="93"/>
      <c r="H93" s="63" t="s">
        <v>117</v>
      </c>
      <c r="I93" s="476">
        <v>8.0597014925373134E-2</v>
      </c>
      <c r="J93" s="477">
        <v>0.91940298507462681</v>
      </c>
    </row>
    <row r="94" spans="1:14" ht="15.75" x14ac:dyDescent="0.25">
      <c r="A94" s="94"/>
      <c r="B94" s="63" t="s">
        <v>118</v>
      </c>
      <c r="C94" s="476">
        <v>0</v>
      </c>
      <c r="D94" s="477">
        <v>0.49180327868852458</v>
      </c>
      <c r="E94" s="484"/>
      <c r="F94" s="484"/>
      <c r="G94" s="93"/>
      <c r="H94" s="63" t="s">
        <v>118</v>
      </c>
      <c r="I94" s="476">
        <v>9.8360655737704916E-2</v>
      </c>
      <c r="J94" s="477">
        <v>0.90163934426229508</v>
      </c>
    </row>
    <row r="95" spans="1:14" ht="15.75" x14ac:dyDescent="0.25">
      <c r="A95" s="94"/>
      <c r="B95" s="148" t="s">
        <v>120</v>
      </c>
      <c r="C95" s="507">
        <v>4.1279669762641898E-4</v>
      </c>
      <c r="D95" s="508">
        <v>0.47616099071207429</v>
      </c>
      <c r="E95" s="484"/>
      <c r="F95" s="484"/>
      <c r="G95" s="93"/>
      <c r="H95" s="148" t="s">
        <v>120</v>
      </c>
      <c r="I95" s="509">
        <v>7.9256965944272451E-2</v>
      </c>
      <c r="J95" s="508">
        <v>0.92074303405572755</v>
      </c>
    </row>
    <row r="96" spans="1:14" ht="15.75" x14ac:dyDescent="0.25">
      <c r="A96" s="94"/>
      <c r="B96" s="63"/>
      <c r="C96" s="476"/>
      <c r="D96" s="477"/>
      <c r="E96" s="484"/>
      <c r="F96" s="484"/>
      <c r="G96" s="93"/>
      <c r="H96" s="63"/>
      <c r="I96" s="476"/>
      <c r="J96" s="477"/>
    </row>
    <row r="97" spans="1:60" ht="15.75" x14ac:dyDescent="0.25">
      <c r="A97" s="94"/>
      <c r="B97" s="148" t="s">
        <v>121</v>
      </c>
      <c r="C97" s="490"/>
      <c r="D97" s="491"/>
      <c r="E97" s="484"/>
      <c r="F97" s="484"/>
      <c r="G97" s="93"/>
      <c r="H97" s="148" t="s">
        <v>121</v>
      </c>
      <c r="I97" s="490"/>
      <c r="J97" s="491"/>
    </row>
    <row r="98" spans="1:60" ht="15.75" x14ac:dyDescent="0.25">
      <c r="A98" s="94"/>
      <c r="B98" s="279" t="s">
        <v>122</v>
      </c>
      <c r="C98" s="490">
        <v>5.4644808743169399E-3</v>
      </c>
      <c r="D98" s="491">
        <v>0.26229508196721313</v>
      </c>
      <c r="E98" s="484"/>
      <c r="F98" s="484"/>
      <c r="G98" s="93"/>
      <c r="H98" s="279" t="s">
        <v>122</v>
      </c>
      <c r="I98" s="490">
        <v>0.15846994535519127</v>
      </c>
      <c r="J98" s="491">
        <v>0.84153005464480879</v>
      </c>
    </row>
    <row r="99" spans="1:60" ht="15.75" x14ac:dyDescent="0.25">
      <c r="A99" s="94"/>
      <c r="B99" s="279" t="s">
        <v>139</v>
      </c>
      <c r="C99" s="490">
        <v>0</v>
      </c>
      <c r="D99" s="491">
        <v>0.40419161676646709</v>
      </c>
      <c r="E99" s="484"/>
      <c r="F99" s="484"/>
      <c r="G99" s="93"/>
      <c r="H99" s="279" t="s">
        <v>139</v>
      </c>
      <c r="I99" s="490">
        <v>0.11377245508982035</v>
      </c>
      <c r="J99" s="491">
        <v>0.88622754491017963</v>
      </c>
    </row>
    <row r="100" spans="1:60" ht="15.75" x14ac:dyDescent="0.25">
      <c r="A100" s="94"/>
      <c r="B100" s="279" t="s">
        <v>140</v>
      </c>
      <c r="C100" s="490">
        <v>0</v>
      </c>
      <c r="D100" s="491">
        <v>0.41570438799076215</v>
      </c>
      <c r="E100" s="484"/>
      <c r="F100" s="484"/>
      <c r="G100" s="93"/>
      <c r="H100" s="279" t="s">
        <v>140</v>
      </c>
      <c r="I100" s="490">
        <v>9.9307159353348731E-2</v>
      </c>
      <c r="J100" s="491">
        <v>0.90069284064665123</v>
      </c>
    </row>
    <row r="101" spans="1:60" ht="15.75" x14ac:dyDescent="0.25">
      <c r="A101" s="94"/>
      <c r="B101" s="279" t="s">
        <v>141</v>
      </c>
      <c r="C101" s="510">
        <v>0</v>
      </c>
      <c r="D101" s="511">
        <v>0.41125541125541126</v>
      </c>
      <c r="E101" s="484"/>
      <c r="F101" s="484"/>
      <c r="G101" s="93"/>
      <c r="H101" s="279" t="s">
        <v>141</v>
      </c>
      <c r="I101" s="510">
        <v>0.10822510822510822</v>
      </c>
      <c r="J101" s="511">
        <v>0.89177489177489178</v>
      </c>
    </row>
    <row r="102" spans="1:60" ht="15.75" x14ac:dyDescent="0.25">
      <c r="A102" s="94"/>
      <c r="B102" s="279" t="s">
        <v>142</v>
      </c>
      <c r="C102" s="510">
        <v>0</v>
      </c>
      <c r="D102" s="511">
        <v>0.40851063829787232</v>
      </c>
      <c r="E102" s="484"/>
      <c r="F102" s="484"/>
      <c r="G102" s="93"/>
      <c r="H102" s="279" t="s">
        <v>142</v>
      </c>
      <c r="I102" s="510">
        <v>7.4468085106382975E-2</v>
      </c>
      <c r="J102" s="511">
        <v>0.92553191489361697</v>
      </c>
    </row>
    <row r="103" spans="1:60" ht="15.75" x14ac:dyDescent="0.25">
      <c r="A103" s="94"/>
      <c r="B103" s="279" t="s">
        <v>143</v>
      </c>
      <c r="C103" s="510">
        <v>0</v>
      </c>
      <c r="D103" s="511">
        <v>0.50894632206759438</v>
      </c>
      <c r="E103" s="484"/>
      <c r="F103" s="484"/>
      <c r="G103" s="93"/>
      <c r="H103" s="279" t="s">
        <v>143</v>
      </c>
      <c r="I103" s="510">
        <v>6.9582504970178927E-2</v>
      </c>
      <c r="J103" s="511">
        <v>0.93041749502982107</v>
      </c>
    </row>
    <row r="104" spans="1:60" ht="15.75" x14ac:dyDescent="0.25">
      <c r="A104" s="94"/>
      <c r="B104" s="279" t="s">
        <v>144</v>
      </c>
      <c r="C104" s="510">
        <v>0</v>
      </c>
      <c r="D104" s="511">
        <v>0.5033783783783784</v>
      </c>
      <c r="E104" s="484"/>
      <c r="F104" s="484"/>
      <c r="G104" s="93"/>
      <c r="H104" s="279" t="s">
        <v>144</v>
      </c>
      <c r="I104" s="510">
        <v>7.4324324324324328E-2</v>
      </c>
      <c r="J104" s="511">
        <v>0.92567567567567566</v>
      </c>
    </row>
    <row r="105" spans="1:60" ht="15.75" x14ac:dyDescent="0.25">
      <c r="A105" s="94"/>
      <c r="B105" s="279" t="s">
        <v>145</v>
      </c>
      <c r="C105" s="510">
        <v>0</v>
      </c>
      <c r="D105" s="511">
        <v>0.52586206896551724</v>
      </c>
      <c r="E105" s="484"/>
      <c r="F105" s="484"/>
      <c r="G105" s="93"/>
      <c r="H105" s="279" t="s">
        <v>145</v>
      </c>
      <c r="I105" s="510">
        <v>6.8965517241379309E-2</v>
      </c>
      <c r="J105" s="511">
        <v>0.93103448275862066</v>
      </c>
    </row>
    <row r="106" spans="1:60" ht="15.75" x14ac:dyDescent="0.25">
      <c r="A106" s="94"/>
      <c r="B106" s="279" t="s">
        <v>146</v>
      </c>
      <c r="C106" s="510">
        <v>0</v>
      </c>
      <c r="D106" s="511">
        <v>0.55476529160739685</v>
      </c>
      <c r="E106" s="484"/>
      <c r="F106" s="484"/>
      <c r="G106" s="93"/>
      <c r="H106" s="279" t="s">
        <v>146</v>
      </c>
      <c r="I106" s="510">
        <v>6.5433854907539113E-2</v>
      </c>
      <c r="J106" s="511">
        <v>0.93456614509246083</v>
      </c>
    </row>
    <row r="107" spans="1:60" ht="15.75" x14ac:dyDescent="0.25">
      <c r="A107" s="94"/>
      <c r="B107" s="279" t="s">
        <v>123</v>
      </c>
      <c r="C107" s="510">
        <v>1.7094017094017094E-3</v>
      </c>
      <c r="D107" s="511">
        <v>0.53504273504273503</v>
      </c>
      <c r="E107" s="484"/>
      <c r="F107" s="484"/>
      <c r="G107" s="93"/>
      <c r="H107" s="279" t="s">
        <v>123</v>
      </c>
      <c r="I107" s="510">
        <v>4.1025641025641026E-2</v>
      </c>
      <c r="J107" s="511">
        <v>0.95897435897435901</v>
      </c>
    </row>
    <row r="108" spans="1:60" ht="15.75" x14ac:dyDescent="0.25">
      <c r="A108" s="94"/>
      <c r="B108" s="148" t="s">
        <v>120</v>
      </c>
      <c r="C108" s="512">
        <v>4.1279669762641898E-4</v>
      </c>
      <c r="D108" s="513">
        <v>0.47616099071207429</v>
      </c>
      <c r="E108" s="484"/>
      <c r="F108" s="484"/>
      <c r="G108" s="93"/>
      <c r="H108" s="148" t="s">
        <v>120</v>
      </c>
      <c r="I108" s="514">
        <v>7.9256965944272451E-2</v>
      </c>
      <c r="J108" s="513">
        <v>0.92074303405572755</v>
      </c>
    </row>
    <row r="109" spans="1:60" x14ac:dyDescent="0.25">
      <c r="A109" s="94"/>
      <c r="B109" s="515"/>
      <c r="C109" s="100"/>
      <c r="D109" s="139"/>
      <c r="E109" s="482"/>
      <c r="F109" s="482"/>
      <c r="H109" s="515"/>
      <c r="I109" s="100"/>
      <c r="J109" s="139"/>
    </row>
    <row r="110" spans="1:60" x14ac:dyDescent="0.25">
      <c r="A110" s="94"/>
      <c r="B110" s="467"/>
      <c r="C110" s="470"/>
      <c r="D110" s="470"/>
      <c r="E110" s="470"/>
      <c r="F110" s="470"/>
      <c r="G110" s="482"/>
      <c r="H110" s="482"/>
    </row>
    <row r="111" spans="1:60" x14ac:dyDescent="0.25">
      <c r="A111" s="94"/>
      <c r="B111" s="467"/>
      <c r="C111" s="470"/>
      <c r="D111" s="470"/>
      <c r="E111" s="470"/>
      <c r="F111" s="470"/>
      <c r="G111" s="482"/>
      <c r="H111" s="482"/>
    </row>
    <row r="112" spans="1:60" ht="57" customHeight="1" x14ac:dyDescent="0.25">
      <c r="A112" s="94"/>
      <c r="B112" s="1548" t="s">
        <v>677</v>
      </c>
      <c r="C112" s="1548"/>
      <c r="D112" s="1548"/>
      <c r="E112" s="1548"/>
      <c r="F112" s="1358"/>
      <c r="G112" s="1552" t="s">
        <v>678</v>
      </c>
      <c r="H112" s="1552"/>
      <c r="I112" s="1552"/>
      <c r="J112" s="1548"/>
      <c r="K112" s="516"/>
      <c r="L112" s="1553" t="s">
        <v>679</v>
      </c>
      <c r="M112" s="1553"/>
      <c r="N112" s="1553"/>
      <c r="O112" s="1534"/>
      <c r="P112" s="516"/>
      <c r="Q112" s="1534" t="s">
        <v>680</v>
      </c>
      <c r="R112" s="1534"/>
      <c r="S112" s="1534"/>
      <c r="T112" s="1534"/>
      <c r="V112" s="1547" t="s">
        <v>681</v>
      </c>
      <c r="W112" s="1547"/>
      <c r="X112" s="1547"/>
      <c r="Y112" s="1533"/>
      <c r="AA112" s="1533" t="s">
        <v>682</v>
      </c>
      <c r="AB112" s="1533"/>
      <c r="AC112" s="1533"/>
      <c r="AD112" s="1533"/>
      <c r="AF112" s="1533" t="s">
        <v>683</v>
      </c>
      <c r="AG112" s="1533"/>
      <c r="AH112" s="1533"/>
      <c r="AI112" s="1533"/>
      <c r="AK112" s="1533" t="s">
        <v>684</v>
      </c>
      <c r="AL112" s="1533"/>
      <c r="AM112" s="1533"/>
      <c r="AN112" s="1533"/>
      <c r="AP112" s="1533" t="s">
        <v>685</v>
      </c>
      <c r="AQ112" s="1533"/>
      <c r="AR112" s="1533"/>
      <c r="AS112" s="1533"/>
      <c r="AU112" s="1533" t="s">
        <v>686</v>
      </c>
      <c r="AV112" s="1533"/>
      <c r="AW112" s="1533"/>
      <c r="AX112" s="1533"/>
      <c r="AZ112" s="1547" t="s">
        <v>687</v>
      </c>
      <c r="BA112" s="1547"/>
      <c r="BB112" s="1547"/>
      <c r="BC112" s="1533"/>
      <c r="BE112" s="1547" t="s">
        <v>688</v>
      </c>
      <c r="BF112" s="1547"/>
      <c r="BG112" s="1547"/>
      <c r="BH112" s="1533"/>
    </row>
    <row r="113" spans="1:60" ht="45" x14ac:dyDescent="0.25">
      <c r="A113" s="94"/>
      <c r="B113" s="472" t="s">
        <v>689</v>
      </c>
      <c r="C113" s="457" t="s">
        <v>645</v>
      </c>
      <c r="D113" s="458" t="s">
        <v>646</v>
      </c>
      <c r="E113" s="482"/>
      <c r="G113" s="472" t="s">
        <v>31</v>
      </c>
      <c r="H113" s="457" t="s">
        <v>645</v>
      </c>
      <c r="I113" s="458" t="s">
        <v>646</v>
      </c>
      <c r="J113" s="517"/>
      <c r="K113" s="270"/>
      <c r="L113" s="472" t="s">
        <v>33</v>
      </c>
      <c r="M113" s="457" t="s">
        <v>645</v>
      </c>
      <c r="N113" s="458" t="s">
        <v>646</v>
      </c>
      <c r="O113" s="517"/>
      <c r="P113" s="94"/>
      <c r="Q113" s="472" t="s">
        <v>690</v>
      </c>
      <c r="R113" s="457" t="s">
        <v>645</v>
      </c>
      <c r="S113" s="458" t="s">
        <v>646</v>
      </c>
      <c r="V113" s="472" t="s">
        <v>691</v>
      </c>
      <c r="W113" s="457" t="s">
        <v>645</v>
      </c>
      <c r="X113" s="458" t="s">
        <v>646</v>
      </c>
      <c r="Y113" s="517"/>
      <c r="AA113" s="518" t="s">
        <v>692</v>
      </c>
      <c r="AB113" s="1359" t="s">
        <v>645</v>
      </c>
      <c r="AC113" s="520" t="s">
        <v>646</v>
      </c>
      <c r="AD113" s="517"/>
      <c r="AF113" s="472" t="s">
        <v>693</v>
      </c>
      <c r="AG113" s="457" t="s">
        <v>645</v>
      </c>
      <c r="AH113" s="458" t="s">
        <v>646</v>
      </c>
      <c r="AI113" s="517"/>
      <c r="AK113" s="472" t="s">
        <v>109</v>
      </c>
      <c r="AL113" s="457" t="s">
        <v>645</v>
      </c>
      <c r="AM113" s="458" t="s">
        <v>646</v>
      </c>
      <c r="AN113" s="517"/>
      <c r="AP113" s="472" t="s">
        <v>694</v>
      </c>
      <c r="AQ113" s="457" t="s">
        <v>645</v>
      </c>
      <c r="AR113" s="458" t="s">
        <v>646</v>
      </c>
      <c r="AS113" s="517"/>
      <c r="AU113" s="472" t="s">
        <v>695</v>
      </c>
      <c r="AV113" s="457" t="s">
        <v>645</v>
      </c>
      <c r="AW113" s="458" t="s">
        <v>646</v>
      </c>
      <c r="AX113" s="517"/>
      <c r="AZ113" s="472" t="s">
        <v>696</v>
      </c>
      <c r="BA113" s="519" t="s">
        <v>697</v>
      </c>
      <c r="BB113" s="520" t="s">
        <v>698</v>
      </c>
      <c r="BC113" s="517"/>
      <c r="BE113" s="472" t="s">
        <v>38</v>
      </c>
      <c r="BF113" s="519" t="s">
        <v>697</v>
      </c>
      <c r="BG113" s="520" t="s">
        <v>698</v>
      </c>
      <c r="BH113" s="517"/>
    </row>
    <row r="114" spans="1:60" ht="15.75" x14ac:dyDescent="0.25">
      <c r="A114" s="94"/>
      <c r="B114" s="63"/>
      <c r="C114" s="504"/>
      <c r="D114" s="521"/>
      <c r="E114" s="482"/>
      <c r="G114" s="63"/>
      <c r="H114" s="504"/>
      <c r="I114" s="521"/>
      <c r="J114" s="482"/>
      <c r="L114" s="63"/>
      <c r="M114" s="504"/>
      <c r="N114" s="521"/>
      <c r="O114" s="482"/>
      <c r="Q114" s="63"/>
      <c r="R114" s="503"/>
      <c r="S114" s="504"/>
      <c r="V114" s="63"/>
      <c r="W114" s="503"/>
      <c r="X114" s="504"/>
      <c r="Y114" s="482"/>
      <c r="AA114" s="63"/>
      <c r="AB114" s="506"/>
      <c r="AC114" s="522"/>
      <c r="AD114" s="482"/>
      <c r="AF114" s="63"/>
      <c r="AG114" s="504"/>
      <c r="AH114" s="521"/>
      <c r="AI114" s="482"/>
      <c r="AK114" s="63"/>
      <c r="AL114" s="503"/>
      <c r="AM114" s="504"/>
      <c r="AN114" s="482"/>
      <c r="AP114" s="63"/>
      <c r="AQ114" s="503"/>
      <c r="AR114" s="504"/>
      <c r="AS114" s="482"/>
      <c r="AT114" s="270"/>
      <c r="AU114" s="63"/>
      <c r="AV114" s="503"/>
      <c r="AW114" s="504"/>
      <c r="AX114" s="482"/>
      <c r="AY114" s="270"/>
      <c r="AZ114" s="63"/>
      <c r="BA114" s="503"/>
      <c r="BB114" s="504"/>
      <c r="BC114" s="482"/>
      <c r="BE114" s="63"/>
      <c r="BF114" s="503"/>
      <c r="BG114" s="504"/>
      <c r="BH114" s="482"/>
    </row>
    <row r="115" spans="1:60" ht="15.75" x14ac:dyDescent="0.25">
      <c r="A115" s="94"/>
      <c r="B115" s="148" t="s">
        <v>112</v>
      </c>
      <c r="C115" s="506"/>
      <c r="D115" s="522"/>
      <c r="E115" s="482"/>
      <c r="G115" s="148" t="s">
        <v>112</v>
      </c>
      <c r="H115" s="506"/>
      <c r="I115" s="522"/>
      <c r="J115" s="482"/>
      <c r="L115" s="148" t="s">
        <v>112</v>
      </c>
      <c r="M115" s="506"/>
      <c r="N115" s="522"/>
      <c r="O115" s="482"/>
      <c r="Q115" s="148" t="s">
        <v>112</v>
      </c>
      <c r="R115" s="505"/>
      <c r="S115" s="506"/>
      <c r="V115" s="148" t="s">
        <v>112</v>
      </c>
      <c r="W115" s="505"/>
      <c r="X115" s="506"/>
      <c r="Y115" s="482"/>
      <c r="AA115" s="148" t="s">
        <v>112</v>
      </c>
      <c r="AB115" s="506"/>
      <c r="AC115" s="522"/>
      <c r="AD115" s="482"/>
      <c r="AF115" s="148" t="s">
        <v>112</v>
      </c>
      <c r="AG115" s="506"/>
      <c r="AH115" s="522"/>
      <c r="AI115" s="482"/>
      <c r="AK115" s="148" t="s">
        <v>112</v>
      </c>
      <c r="AL115" s="505"/>
      <c r="AM115" s="506"/>
      <c r="AN115" s="482"/>
      <c r="AP115" s="148" t="s">
        <v>112</v>
      </c>
      <c r="AQ115" s="505"/>
      <c r="AR115" s="506"/>
      <c r="AS115" s="482"/>
      <c r="AU115" s="148" t="s">
        <v>112</v>
      </c>
      <c r="AV115" s="505"/>
      <c r="AW115" s="506"/>
      <c r="AX115" s="482"/>
      <c r="AZ115" s="148" t="s">
        <v>112</v>
      </c>
      <c r="BA115" s="505"/>
      <c r="BB115" s="506"/>
      <c r="BC115" s="482"/>
      <c r="BE115" s="148" t="s">
        <v>112</v>
      </c>
      <c r="BF115" s="505"/>
      <c r="BG115" s="506"/>
      <c r="BH115" s="482"/>
    </row>
    <row r="116" spans="1:60" ht="15.75" x14ac:dyDescent="0.25">
      <c r="A116" s="94"/>
      <c r="B116" s="63" t="s">
        <v>113</v>
      </c>
      <c r="C116" s="477">
        <v>1.7123287671232876E-3</v>
      </c>
      <c r="D116" s="523">
        <v>0.3964041095890411</v>
      </c>
      <c r="E116" s="484"/>
      <c r="F116" s="93"/>
      <c r="G116" s="63" t="s">
        <v>113</v>
      </c>
      <c r="H116" s="477">
        <v>0</v>
      </c>
      <c r="I116" s="523">
        <v>0.54666666666666663</v>
      </c>
      <c r="J116" s="484"/>
      <c r="K116" s="93"/>
      <c r="L116" s="63" t="s">
        <v>113</v>
      </c>
      <c r="M116" s="477">
        <v>0</v>
      </c>
      <c r="N116" s="523">
        <v>0.5714285714285714</v>
      </c>
      <c r="O116" s="524"/>
      <c r="P116" s="93"/>
      <c r="Q116" s="63" t="s">
        <v>113</v>
      </c>
      <c r="R116" s="476">
        <v>1.4245014245014246E-3</v>
      </c>
      <c r="S116" s="477">
        <v>0.42165242165242167</v>
      </c>
      <c r="T116" s="93"/>
      <c r="U116" s="93"/>
      <c r="V116" s="63" t="s">
        <v>113</v>
      </c>
      <c r="W116" s="476">
        <v>0</v>
      </c>
      <c r="X116" s="477">
        <v>0.50755287009063443</v>
      </c>
      <c r="Y116" s="484"/>
      <c r="Z116" s="93"/>
      <c r="AA116" s="63" t="s">
        <v>113</v>
      </c>
      <c r="AB116" s="477">
        <v>0</v>
      </c>
      <c r="AC116" s="523">
        <v>0.30794701986754969</v>
      </c>
      <c r="AD116" s="484"/>
      <c r="AE116" s="93"/>
      <c r="AF116" s="63" t="s">
        <v>113</v>
      </c>
      <c r="AG116" s="477">
        <v>1.4492753623188406E-2</v>
      </c>
      <c r="AH116" s="523">
        <v>0.50724637681159424</v>
      </c>
      <c r="AI116" s="484"/>
      <c r="AJ116" s="93"/>
      <c r="AK116" s="63" t="s">
        <v>113</v>
      </c>
      <c r="AL116" s="476">
        <v>3.2154340836012861E-3</v>
      </c>
      <c r="AM116" s="477">
        <v>0.32475884244372988</v>
      </c>
      <c r="AN116" s="484"/>
      <c r="AO116" s="93"/>
      <c r="AP116" s="63" t="s">
        <v>113</v>
      </c>
      <c r="AQ116" s="476">
        <v>0</v>
      </c>
      <c r="AR116" s="477">
        <v>0.44444444444444442</v>
      </c>
      <c r="AS116" s="484"/>
      <c r="AT116" s="93"/>
      <c r="AU116" s="63" t="s">
        <v>113</v>
      </c>
      <c r="AV116" s="476">
        <v>6.7567567567567571E-3</v>
      </c>
      <c r="AW116" s="477">
        <v>0.34459459459459457</v>
      </c>
      <c r="AX116" s="484"/>
      <c r="AY116" s="93"/>
      <c r="AZ116" s="63" t="s">
        <v>113</v>
      </c>
      <c r="BA116" s="476">
        <v>0</v>
      </c>
      <c r="BB116" s="477">
        <v>0.29870129870129869</v>
      </c>
      <c r="BC116" s="484"/>
      <c r="BD116" s="93"/>
      <c r="BE116" s="63" t="s">
        <v>113</v>
      </c>
      <c r="BF116" s="476">
        <v>0</v>
      </c>
      <c r="BG116" s="477">
        <v>0.29729729729729731</v>
      </c>
      <c r="BH116" s="482"/>
    </row>
    <row r="117" spans="1:60" ht="15.75" x14ac:dyDescent="0.25">
      <c r="A117" s="94"/>
      <c r="B117" s="63" t="s">
        <v>114</v>
      </c>
      <c r="C117" s="477">
        <v>6.9868995633187774E-3</v>
      </c>
      <c r="D117" s="523">
        <v>0.38689956331877728</v>
      </c>
      <c r="E117" s="484"/>
      <c r="F117" s="93"/>
      <c r="G117" s="63" t="s">
        <v>114</v>
      </c>
      <c r="H117" s="477">
        <v>0</v>
      </c>
      <c r="I117" s="523">
        <v>0.6071428571428571</v>
      </c>
      <c r="J117" s="484"/>
      <c r="K117" s="93"/>
      <c r="L117" s="63" t="s">
        <v>114</v>
      </c>
      <c r="M117" s="477">
        <v>5.5555555555555552E-2</v>
      </c>
      <c r="N117" s="523">
        <v>0.27777777777777779</v>
      </c>
      <c r="O117" s="524"/>
      <c r="P117" s="93"/>
      <c r="Q117" s="63" t="s">
        <v>114</v>
      </c>
      <c r="R117" s="476">
        <v>6.4683053040103496E-3</v>
      </c>
      <c r="S117" s="477">
        <v>0.4385510996119017</v>
      </c>
      <c r="T117" s="93"/>
      <c r="U117" s="93"/>
      <c r="V117" s="63" t="s">
        <v>114</v>
      </c>
      <c r="W117" s="476">
        <v>4.1928721174004195E-3</v>
      </c>
      <c r="X117" s="477">
        <v>0.53249475890985321</v>
      </c>
      <c r="Y117" s="484"/>
      <c r="Z117" s="93"/>
      <c r="AA117" s="63" t="s">
        <v>114</v>
      </c>
      <c r="AB117" s="477">
        <v>1.2195121951219513E-2</v>
      </c>
      <c r="AC117" s="523">
        <v>0.27642276422764228</v>
      </c>
      <c r="AD117" s="484"/>
      <c r="AE117" s="93"/>
      <c r="AF117" s="63" t="s">
        <v>114</v>
      </c>
      <c r="AG117" s="477">
        <v>0</v>
      </c>
      <c r="AH117" s="523">
        <v>0.34</v>
      </c>
      <c r="AI117" s="484"/>
      <c r="AJ117" s="93"/>
      <c r="AK117" s="63" t="s">
        <v>114</v>
      </c>
      <c r="AL117" s="476">
        <v>9.0090090090090089E-3</v>
      </c>
      <c r="AM117" s="477">
        <v>0.1891891891891892</v>
      </c>
      <c r="AN117" s="484"/>
      <c r="AO117" s="93"/>
      <c r="AP117" s="63" t="s">
        <v>114</v>
      </c>
      <c r="AQ117" s="476">
        <v>0</v>
      </c>
      <c r="AR117" s="477">
        <v>0.15909090909090909</v>
      </c>
      <c r="AS117" s="484"/>
      <c r="AT117" s="93"/>
      <c r="AU117" s="63" t="s">
        <v>114</v>
      </c>
      <c r="AV117" s="476">
        <v>1.7241379310344827E-2</v>
      </c>
      <c r="AW117" s="477">
        <v>0.18965517241379309</v>
      </c>
      <c r="AX117" s="484"/>
      <c r="AY117" s="93"/>
      <c r="AZ117" s="63" t="s">
        <v>114</v>
      </c>
      <c r="BA117" s="476">
        <v>8.3333333333333332E-3</v>
      </c>
      <c r="BB117" s="477">
        <v>0.2</v>
      </c>
      <c r="BC117" s="484"/>
      <c r="BD117" s="93"/>
      <c r="BE117" s="63" t="s">
        <v>114</v>
      </c>
      <c r="BF117" s="476">
        <v>0</v>
      </c>
      <c r="BG117" s="477">
        <v>0.28846153846153844</v>
      </c>
      <c r="BH117" s="482"/>
    </row>
    <row r="118" spans="1:60" ht="15.75" x14ac:dyDescent="0.25">
      <c r="A118" s="94"/>
      <c r="B118" s="63" t="s">
        <v>115</v>
      </c>
      <c r="C118" s="477">
        <v>3.1545741324921135E-3</v>
      </c>
      <c r="D118" s="523">
        <v>0.38170347003154576</v>
      </c>
      <c r="E118" s="484"/>
      <c r="F118" s="93"/>
      <c r="G118" s="63" t="s">
        <v>115</v>
      </c>
      <c r="H118" s="477">
        <v>0</v>
      </c>
      <c r="I118" s="523">
        <v>0.375</v>
      </c>
      <c r="J118" s="484"/>
      <c r="K118" s="93"/>
      <c r="L118" s="63" t="s">
        <v>115</v>
      </c>
      <c r="M118" s="477">
        <v>0</v>
      </c>
      <c r="N118" s="523">
        <v>0.5</v>
      </c>
      <c r="O118" s="524"/>
      <c r="P118" s="93"/>
      <c r="Q118" s="63" t="s">
        <v>115</v>
      </c>
      <c r="R118" s="476">
        <v>4.6728971962616819E-3</v>
      </c>
      <c r="S118" s="477">
        <v>0.43925233644859812</v>
      </c>
      <c r="T118" s="93"/>
      <c r="U118" s="93"/>
      <c r="V118" s="63" t="s">
        <v>115</v>
      </c>
      <c r="W118" s="476">
        <v>7.462686567164179E-3</v>
      </c>
      <c r="X118" s="477">
        <v>0.4925373134328358</v>
      </c>
      <c r="Y118" s="484"/>
      <c r="Z118" s="93"/>
      <c r="AA118" s="63" t="s">
        <v>115</v>
      </c>
      <c r="AB118" s="477">
        <v>0</v>
      </c>
      <c r="AC118" s="523">
        <v>0.38095238095238093</v>
      </c>
      <c r="AD118" s="484"/>
      <c r="AE118" s="93"/>
      <c r="AF118" s="63" t="s">
        <v>115</v>
      </c>
      <c r="AG118" s="477">
        <v>0</v>
      </c>
      <c r="AH118" s="523">
        <v>0.23529411764705882</v>
      </c>
      <c r="AI118" s="484"/>
      <c r="AJ118" s="93"/>
      <c r="AK118" s="63" t="s">
        <v>115</v>
      </c>
      <c r="AL118" s="476">
        <v>0</v>
      </c>
      <c r="AM118" s="477">
        <v>0.24074074074074073</v>
      </c>
      <c r="AN118" s="484"/>
      <c r="AO118" s="93"/>
      <c r="AP118" s="63" t="s">
        <v>115</v>
      </c>
      <c r="AQ118" s="476">
        <v>0</v>
      </c>
      <c r="AR118" s="477">
        <v>0.36363636363636365</v>
      </c>
      <c r="AS118" s="484"/>
      <c r="AT118" s="93"/>
      <c r="AU118" s="63" t="s">
        <v>115</v>
      </c>
      <c r="AV118" s="476">
        <v>0</v>
      </c>
      <c r="AW118" s="477">
        <v>0.27777777777777779</v>
      </c>
      <c r="AX118" s="484"/>
      <c r="AY118" s="93"/>
      <c r="AZ118" s="63" t="s">
        <v>115</v>
      </c>
      <c r="BA118" s="476">
        <v>0</v>
      </c>
      <c r="BB118" s="477">
        <v>0.16</v>
      </c>
      <c r="BC118" s="484"/>
      <c r="BD118" s="93"/>
      <c r="BE118" s="63" t="s">
        <v>115</v>
      </c>
      <c r="BF118" s="476">
        <v>0</v>
      </c>
      <c r="BG118" s="477">
        <v>0.25</v>
      </c>
      <c r="BH118" s="482"/>
    </row>
    <row r="119" spans="1:60" ht="15.75" x14ac:dyDescent="0.25">
      <c r="B119" s="63" t="s">
        <v>116</v>
      </c>
      <c r="C119" s="477">
        <v>0</v>
      </c>
      <c r="D119" s="523">
        <v>0.2890625</v>
      </c>
      <c r="E119" s="93"/>
      <c r="F119" s="93"/>
      <c r="G119" s="63" t="s">
        <v>116</v>
      </c>
      <c r="H119" s="477">
        <v>0</v>
      </c>
      <c r="I119" s="523">
        <v>0.7142857142857143</v>
      </c>
      <c r="J119" s="484"/>
      <c r="K119" s="93"/>
      <c r="L119" s="63" t="s">
        <v>116</v>
      </c>
      <c r="M119" s="477">
        <v>0</v>
      </c>
      <c r="N119" s="523">
        <v>0.14285714285714285</v>
      </c>
      <c r="O119" s="524"/>
      <c r="P119" s="93"/>
      <c r="Q119" s="63" t="s">
        <v>116</v>
      </c>
      <c r="R119" s="476">
        <v>0</v>
      </c>
      <c r="S119" s="477">
        <v>0.32926829268292684</v>
      </c>
      <c r="T119" s="93"/>
      <c r="U119" s="93"/>
      <c r="V119" s="63" t="s">
        <v>116</v>
      </c>
      <c r="W119" s="476">
        <v>0</v>
      </c>
      <c r="X119" s="477">
        <v>0.34693877551020408</v>
      </c>
      <c r="Y119" s="484"/>
      <c r="Z119" s="93"/>
      <c r="AA119" s="63" t="s">
        <v>116</v>
      </c>
      <c r="AB119" s="477">
        <v>0</v>
      </c>
      <c r="AC119" s="523">
        <v>0.2857142857142857</v>
      </c>
      <c r="AD119" s="484"/>
      <c r="AE119" s="93"/>
      <c r="AF119" s="63" t="s">
        <v>116</v>
      </c>
      <c r="AG119" s="477">
        <v>0</v>
      </c>
      <c r="AH119" s="523">
        <v>0.4</v>
      </c>
      <c r="AI119" s="484"/>
      <c r="AJ119" s="93"/>
      <c r="AK119" s="63" t="s">
        <v>116</v>
      </c>
      <c r="AL119" s="476">
        <v>0</v>
      </c>
      <c r="AM119" s="477">
        <v>0.2857142857142857</v>
      </c>
      <c r="AN119" s="484"/>
      <c r="AO119" s="93"/>
      <c r="AP119" s="63" t="s">
        <v>116</v>
      </c>
      <c r="AQ119" s="476">
        <v>0</v>
      </c>
      <c r="AR119" s="477">
        <v>0.5</v>
      </c>
      <c r="AS119" s="484"/>
      <c r="AT119" s="93"/>
      <c r="AU119" s="63" t="s">
        <v>116</v>
      </c>
      <c r="AV119" s="476">
        <v>0</v>
      </c>
      <c r="AW119" s="477">
        <v>0</v>
      </c>
      <c r="AX119" s="484"/>
      <c r="AY119" s="93"/>
      <c r="AZ119" s="63" t="s">
        <v>116</v>
      </c>
      <c r="BA119" s="476">
        <v>0</v>
      </c>
      <c r="BB119" s="477">
        <v>0.33333333333333331</v>
      </c>
      <c r="BC119" s="484"/>
      <c r="BD119" s="93"/>
      <c r="BE119" s="63" t="s">
        <v>116</v>
      </c>
      <c r="BF119" s="476">
        <v>0</v>
      </c>
      <c r="BG119" s="477">
        <v>0</v>
      </c>
      <c r="BH119" s="482"/>
    </row>
    <row r="120" spans="1:60" ht="15.75" x14ac:dyDescent="0.25">
      <c r="B120" s="63" t="s">
        <v>117</v>
      </c>
      <c r="C120" s="477">
        <v>0</v>
      </c>
      <c r="D120" s="523">
        <v>0.37959183673469388</v>
      </c>
      <c r="E120" s="93"/>
      <c r="F120" s="93"/>
      <c r="G120" s="63" t="s">
        <v>117</v>
      </c>
      <c r="H120" s="477">
        <v>0</v>
      </c>
      <c r="I120" s="523">
        <v>1</v>
      </c>
      <c r="J120" s="484"/>
      <c r="K120" s="93"/>
      <c r="L120" s="63" t="s">
        <v>117</v>
      </c>
      <c r="M120" s="477">
        <v>0</v>
      </c>
      <c r="N120" s="523">
        <v>0</v>
      </c>
      <c r="O120" s="484"/>
      <c r="P120" s="93"/>
      <c r="Q120" s="63" t="s">
        <v>117</v>
      </c>
      <c r="R120" s="476">
        <v>0</v>
      </c>
      <c r="S120" s="477">
        <v>0.45244956772334294</v>
      </c>
      <c r="T120" s="93"/>
      <c r="U120" s="93"/>
      <c r="V120" s="63" t="s">
        <v>117</v>
      </c>
      <c r="W120" s="476">
        <v>0</v>
      </c>
      <c r="X120" s="477">
        <v>0.43373493975903615</v>
      </c>
      <c r="Y120" s="484"/>
      <c r="Z120" s="93"/>
      <c r="AA120" s="63" t="s">
        <v>117</v>
      </c>
      <c r="AB120" s="477">
        <v>0</v>
      </c>
      <c r="AC120" s="523">
        <v>0.46575342465753422</v>
      </c>
      <c r="AD120" s="484"/>
      <c r="AE120" s="93"/>
      <c r="AF120" s="63" t="s">
        <v>117</v>
      </c>
      <c r="AG120" s="477">
        <v>0</v>
      </c>
      <c r="AH120" s="523">
        <v>0.6</v>
      </c>
      <c r="AI120" s="484"/>
      <c r="AJ120" s="93"/>
      <c r="AK120" s="63" t="s">
        <v>117</v>
      </c>
      <c r="AL120" s="476">
        <v>0</v>
      </c>
      <c r="AM120" s="477">
        <v>0.13953488372093023</v>
      </c>
      <c r="AN120" s="484"/>
      <c r="AO120" s="93"/>
      <c r="AP120" s="63" t="s">
        <v>117</v>
      </c>
      <c r="AQ120" s="476">
        <v>0</v>
      </c>
      <c r="AR120" s="477">
        <v>0.12</v>
      </c>
      <c r="AS120" s="484"/>
      <c r="AT120" s="93"/>
      <c r="AU120" s="63" t="s">
        <v>117</v>
      </c>
      <c r="AV120" s="476">
        <v>0</v>
      </c>
      <c r="AW120" s="477">
        <v>0.18518518518518517</v>
      </c>
      <c r="AX120" s="484"/>
      <c r="AY120" s="93"/>
      <c r="AZ120" s="63" t="s">
        <v>117</v>
      </c>
      <c r="BA120" s="476">
        <v>0</v>
      </c>
      <c r="BB120" s="477">
        <v>0.11764705882352941</v>
      </c>
      <c r="BC120" s="484"/>
      <c r="BD120" s="93"/>
      <c r="BE120" s="63" t="s">
        <v>117</v>
      </c>
      <c r="BF120" s="476">
        <v>0</v>
      </c>
      <c r="BG120" s="477">
        <v>0.27450980392156865</v>
      </c>
      <c r="BH120" s="482"/>
    </row>
    <row r="121" spans="1:60" ht="15.75" x14ac:dyDescent="0.25">
      <c r="B121" s="63" t="s">
        <v>118</v>
      </c>
      <c r="C121" s="477">
        <v>3.0303030303030303E-3</v>
      </c>
      <c r="D121" s="523">
        <v>0.31515151515151513</v>
      </c>
      <c r="E121" s="93"/>
      <c r="F121" s="93"/>
      <c r="G121" s="63" t="s">
        <v>118</v>
      </c>
      <c r="H121" s="477">
        <v>0</v>
      </c>
      <c r="I121" s="523">
        <v>0.33333333333333331</v>
      </c>
      <c r="J121" s="484"/>
      <c r="K121" s="93"/>
      <c r="L121" s="63" t="s">
        <v>118</v>
      </c>
      <c r="M121" s="477">
        <v>0</v>
      </c>
      <c r="N121" s="523">
        <v>0</v>
      </c>
      <c r="O121" s="484"/>
      <c r="P121" s="93"/>
      <c r="Q121" s="63" t="s">
        <v>118</v>
      </c>
      <c r="R121" s="476">
        <v>3.5087719298245615E-3</v>
      </c>
      <c r="S121" s="477">
        <v>0.31929824561403508</v>
      </c>
      <c r="T121" s="93"/>
      <c r="U121" s="93"/>
      <c r="V121" s="63" t="s">
        <v>118</v>
      </c>
      <c r="W121" s="476">
        <v>0</v>
      </c>
      <c r="X121" s="477">
        <v>0.32388663967611336</v>
      </c>
      <c r="Y121" s="484"/>
      <c r="Z121" s="93"/>
      <c r="AA121" s="63" t="s">
        <v>118</v>
      </c>
      <c r="AB121" s="477">
        <v>5.8823529411764705E-2</v>
      </c>
      <c r="AC121" s="523">
        <v>0.17647058823529413</v>
      </c>
      <c r="AD121" s="484"/>
      <c r="AE121" s="93"/>
      <c r="AF121" s="63" t="s">
        <v>118</v>
      </c>
      <c r="AG121" s="477">
        <v>0</v>
      </c>
      <c r="AH121" s="523">
        <v>0.38095238095238093</v>
      </c>
      <c r="AI121" s="484"/>
      <c r="AJ121" s="93"/>
      <c r="AK121" s="63" t="s">
        <v>118</v>
      </c>
      <c r="AL121" s="476">
        <v>0</v>
      </c>
      <c r="AM121" s="477">
        <v>0.30769230769230771</v>
      </c>
      <c r="AN121" s="484"/>
      <c r="AO121" s="93"/>
      <c r="AP121" s="63" t="s">
        <v>118</v>
      </c>
      <c r="AQ121" s="476">
        <v>0</v>
      </c>
      <c r="AR121" s="477">
        <v>0.5</v>
      </c>
      <c r="AS121" s="484"/>
      <c r="AT121" s="93"/>
      <c r="AU121" s="63" t="s">
        <v>118</v>
      </c>
      <c r="AV121" s="476">
        <v>0</v>
      </c>
      <c r="AW121" s="477">
        <v>0</v>
      </c>
      <c r="AX121" s="484"/>
      <c r="AY121" s="93"/>
      <c r="AZ121" s="63" t="s">
        <v>118</v>
      </c>
      <c r="BA121" s="476">
        <v>0</v>
      </c>
      <c r="BB121" s="477">
        <v>0.42857142857142855</v>
      </c>
      <c r="BC121" s="484"/>
      <c r="BD121" s="93"/>
      <c r="BE121" s="63" t="s">
        <v>118</v>
      </c>
      <c r="BF121" s="476">
        <v>0</v>
      </c>
      <c r="BG121" s="477">
        <v>0.25925925925925924</v>
      </c>
      <c r="BH121" s="482"/>
    </row>
    <row r="122" spans="1:60" ht="15.75" x14ac:dyDescent="0.25">
      <c r="B122" s="148" t="s">
        <v>120</v>
      </c>
      <c r="C122" s="508">
        <v>3.3538289547233092E-3</v>
      </c>
      <c r="D122" s="525">
        <v>0.37842370039128004</v>
      </c>
      <c r="E122" s="93"/>
      <c r="F122" s="93"/>
      <c r="G122" s="148" t="s">
        <v>120</v>
      </c>
      <c r="H122" s="513">
        <v>0</v>
      </c>
      <c r="I122" s="525">
        <v>0.56953642384105962</v>
      </c>
      <c r="J122" s="526"/>
      <c r="K122" s="93"/>
      <c r="L122" s="148" t="s">
        <v>120</v>
      </c>
      <c r="M122" s="508">
        <v>2.4390243902439025E-2</v>
      </c>
      <c r="N122" s="525">
        <v>0.36585365853658536</v>
      </c>
      <c r="O122" s="526"/>
      <c r="P122" s="93"/>
      <c r="Q122" s="148" t="s">
        <v>120</v>
      </c>
      <c r="R122" s="509">
        <v>3.3291718684977114E-3</v>
      </c>
      <c r="S122" s="508">
        <v>0.41781106949646274</v>
      </c>
      <c r="T122" s="93"/>
      <c r="U122" s="93"/>
      <c r="V122" s="148" t="s">
        <v>120</v>
      </c>
      <c r="W122" s="509">
        <v>2.0174848688634837E-3</v>
      </c>
      <c r="X122" s="508">
        <v>0.46603900470746468</v>
      </c>
      <c r="Y122" s="526"/>
      <c r="Z122" s="93"/>
      <c r="AA122" s="148" t="s">
        <v>120</v>
      </c>
      <c r="AB122" s="508">
        <v>5.4869684499314125E-3</v>
      </c>
      <c r="AC122" s="525">
        <v>0.31550068587105623</v>
      </c>
      <c r="AD122" s="526"/>
      <c r="AE122" s="93"/>
      <c r="AF122" s="148" t="s">
        <v>120</v>
      </c>
      <c r="AG122" s="508">
        <v>5.3475935828877002E-3</v>
      </c>
      <c r="AH122" s="525">
        <v>0.43315508021390375</v>
      </c>
      <c r="AI122" s="526"/>
      <c r="AJ122" s="93"/>
      <c r="AK122" s="148" t="s">
        <v>120</v>
      </c>
      <c r="AL122" s="509">
        <v>4.2857142857142859E-3</v>
      </c>
      <c r="AM122" s="508">
        <v>0.25142857142857145</v>
      </c>
      <c r="AN122" s="526"/>
      <c r="AO122" s="93"/>
      <c r="AP122" s="148" t="s">
        <v>120</v>
      </c>
      <c r="AQ122" s="514">
        <v>0</v>
      </c>
      <c r="AR122" s="508">
        <v>0.21505376344086022</v>
      </c>
      <c r="AS122" s="526"/>
      <c r="AT122" s="93"/>
      <c r="AU122" s="148" t="s">
        <v>120</v>
      </c>
      <c r="AV122" s="509">
        <v>7.7519379844961239E-3</v>
      </c>
      <c r="AW122" s="508">
        <v>0.27906976744186046</v>
      </c>
      <c r="AX122" s="526"/>
      <c r="AY122" s="93"/>
      <c r="AZ122" s="148" t="s">
        <v>120</v>
      </c>
      <c r="BA122" s="509">
        <v>2.8653295128939827E-3</v>
      </c>
      <c r="BB122" s="508">
        <v>0.24068767908309455</v>
      </c>
      <c r="BC122" s="526"/>
      <c r="BD122" s="93"/>
      <c r="BE122" s="148" t="s">
        <v>120</v>
      </c>
      <c r="BF122" s="514">
        <v>0</v>
      </c>
      <c r="BG122" s="508">
        <v>0.2558139534883721</v>
      </c>
      <c r="BH122" s="527"/>
    </row>
    <row r="123" spans="1:60" ht="15.75" x14ac:dyDescent="0.25">
      <c r="B123" s="63"/>
      <c r="C123" s="477"/>
      <c r="D123" s="523"/>
      <c r="E123" s="93"/>
      <c r="F123" s="93"/>
      <c r="G123" s="63"/>
      <c r="H123" s="477"/>
      <c r="I123" s="523"/>
      <c r="J123" s="484"/>
      <c r="K123" s="93"/>
      <c r="L123" s="63"/>
      <c r="M123" s="477"/>
      <c r="N123" s="523"/>
      <c r="O123" s="484"/>
      <c r="P123" s="93"/>
      <c r="Q123" s="63"/>
      <c r="R123" s="476"/>
      <c r="S123" s="477"/>
      <c r="T123" s="93"/>
      <c r="U123" s="93"/>
      <c r="V123" s="63"/>
      <c r="W123" s="476"/>
      <c r="X123" s="477"/>
      <c r="Y123" s="484"/>
      <c r="Z123" s="93"/>
      <c r="AA123" s="63"/>
      <c r="AB123" s="477"/>
      <c r="AC123" s="523"/>
      <c r="AD123" s="484"/>
      <c r="AE123" s="93"/>
      <c r="AF123" s="63"/>
      <c r="AG123" s="477"/>
      <c r="AH123" s="523"/>
      <c r="AI123" s="484"/>
      <c r="AJ123" s="93"/>
      <c r="AK123" s="63"/>
      <c r="AL123" s="476"/>
      <c r="AM123" s="477"/>
      <c r="AN123" s="484"/>
      <c r="AO123" s="93"/>
      <c r="AP123" s="63"/>
      <c r="AQ123" s="476"/>
      <c r="AR123" s="477"/>
      <c r="AS123" s="484"/>
      <c r="AT123" s="93"/>
      <c r="AU123" s="63"/>
      <c r="AV123" s="476"/>
      <c r="AW123" s="477"/>
      <c r="AX123" s="484"/>
      <c r="AY123" s="93"/>
      <c r="AZ123" s="63"/>
      <c r="BA123" s="476"/>
      <c r="BB123" s="477"/>
      <c r="BC123" s="484"/>
      <c r="BD123" s="93"/>
      <c r="BE123" s="63"/>
      <c r="BF123" s="476"/>
      <c r="BG123" s="477"/>
      <c r="BH123" s="482"/>
    </row>
    <row r="124" spans="1:60" ht="15.75" x14ac:dyDescent="0.25">
      <c r="B124" s="148" t="s">
        <v>121</v>
      </c>
      <c r="C124" s="491"/>
      <c r="D124" s="528"/>
      <c r="E124" s="93"/>
      <c r="F124" s="93"/>
      <c r="G124" s="148" t="s">
        <v>121</v>
      </c>
      <c r="H124" s="491"/>
      <c r="I124" s="528"/>
      <c r="J124" s="529"/>
      <c r="K124" s="93"/>
      <c r="L124" s="148" t="s">
        <v>121</v>
      </c>
      <c r="M124" s="491"/>
      <c r="N124" s="528"/>
      <c r="O124" s="529"/>
      <c r="P124" s="93"/>
      <c r="Q124" s="148" t="s">
        <v>121</v>
      </c>
      <c r="R124" s="490"/>
      <c r="S124" s="491"/>
      <c r="T124" s="93"/>
      <c r="U124" s="93"/>
      <c r="V124" s="148" t="s">
        <v>121</v>
      </c>
      <c r="W124" s="490"/>
      <c r="X124" s="491"/>
      <c r="Y124" s="529"/>
      <c r="Z124" s="93"/>
      <c r="AA124" s="148" t="s">
        <v>121</v>
      </c>
      <c r="AB124" s="491"/>
      <c r="AC124" s="528"/>
      <c r="AD124" s="529"/>
      <c r="AE124" s="93"/>
      <c r="AF124" s="148" t="s">
        <v>121</v>
      </c>
      <c r="AG124" s="491"/>
      <c r="AH124" s="528"/>
      <c r="AI124" s="529"/>
      <c r="AJ124" s="93"/>
      <c r="AK124" s="148" t="s">
        <v>121</v>
      </c>
      <c r="AL124" s="490"/>
      <c r="AM124" s="491"/>
      <c r="AN124" s="529"/>
      <c r="AO124" s="93"/>
      <c r="AP124" s="148" t="s">
        <v>121</v>
      </c>
      <c r="AQ124" s="490"/>
      <c r="AR124" s="491"/>
      <c r="AS124" s="529"/>
      <c r="AT124" s="93"/>
      <c r="AU124" s="148" t="s">
        <v>121</v>
      </c>
      <c r="AV124" s="490"/>
      <c r="AW124" s="491"/>
      <c r="AX124" s="529"/>
      <c r="AY124" s="93"/>
      <c r="AZ124" s="148" t="s">
        <v>121</v>
      </c>
      <c r="BA124" s="490"/>
      <c r="BB124" s="491"/>
      <c r="BC124" s="529"/>
      <c r="BD124" s="93"/>
      <c r="BE124" s="148" t="s">
        <v>121</v>
      </c>
      <c r="BF124" s="490"/>
      <c r="BG124" s="491"/>
      <c r="BH124" s="530"/>
    </row>
    <row r="125" spans="1:60" ht="15.75" x14ac:dyDescent="0.25">
      <c r="B125" s="279" t="s">
        <v>122</v>
      </c>
      <c r="C125" s="491">
        <v>1.2345679012345678E-2</v>
      </c>
      <c r="D125" s="528">
        <v>0.37037037037037035</v>
      </c>
      <c r="E125" s="93"/>
      <c r="F125" s="93"/>
      <c r="G125" s="279" t="s">
        <v>122</v>
      </c>
      <c r="H125" s="491">
        <v>0</v>
      </c>
      <c r="I125" s="528">
        <v>0.51063829787234039</v>
      </c>
      <c r="J125" s="529"/>
      <c r="K125" s="93"/>
      <c r="L125" s="279" t="s">
        <v>122</v>
      </c>
      <c r="M125" s="491">
        <v>0</v>
      </c>
      <c r="N125" s="528">
        <v>0.33333333333333331</v>
      </c>
      <c r="O125" s="529"/>
      <c r="P125" s="93"/>
      <c r="Q125" s="279" t="s">
        <v>122</v>
      </c>
      <c r="R125" s="490">
        <v>1.5463917525773196E-2</v>
      </c>
      <c r="S125" s="491">
        <v>0.40206185567010311</v>
      </c>
      <c r="T125" s="93"/>
      <c r="U125" s="93"/>
      <c r="V125" s="279" t="s">
        <v>122</v>
      </c>
      <c r="W125" s="490">
        <v>1.680672268907563E-2</v>
      </c>
      <c r="X125" s="491">
        <v>0.47899159663865548</v>
      </c>
      <c r="Y125" s="529"/>
      <c r="Z125" s="93"/>
      <c r="AA125" s="279" t="s">
        <v>122</v>
      </c>
      <c r="AB125" s="491">
        <v>0</v>
      </c>
      <c r="AC125" s="528">
        <v>0.29166666666666669</v>
      </c>
      <c r="AD125" s="529"/>
      <c r="AE125" s="93"/>
      <c r="AF125" s="279" t="s">
        <v>122</v>
      </c>
      <c r="AG125" s="491">
        <v>3.7037037037037035E-2</v>
      </c>
      <c r="AH125" s="528">
        <v>0.25925925925925924</v>
      </c>
      <c r="AI125" s="529"/>
      <c r="AJ125" s="93"/>
      <c r="AK125" s="279" t="s">
        <v>122</v>
      </c>
      <c r="AL125" s="490">
        <v>1.5873015873015872E-2</v>
      </c>
      <c r="AM125" s="491">
        <v>0.23809523809523808</v>
      </c>
      <c r="AN125" s="529"/>
      <c r="AO125" s="93"/>
      <c r="AP125" s="279" t="s">
        <v>122</v>
      </c>
      <c r="AQ125" s="490">
        <v>0</v>
      </c>
      <c r="AR125" s="491">
        <v>0.33333333333333331</v>
      </c>
      <c r="AS125" s="529"/>
      <c r="AT125" s="93"/>
      <c r="AU125" s="279" t="s">
        <v>122</v>
      </c>
      <c r="AV125" s="490">
        <v>5.8823529411764705E-2</v>
      </c>
      <c r="AW125" s="491">
        <v>0.23529411764705882</v>
      </c>
      <c r="AX125" s="529"/>
      <c r="AY125" s="93"/>
      <c r="AZ125" s="279" t="s">
        <v>122</v>
      </c>
      <c r="BA125" s="490">
        <v>0</v>
      </c>
      <c r="BB125" s="491">
        <v>0.23255813953488372</v>
      </c>
      <c r="BC125" s="529"/>
      <c r="BD125" s="93"/>
      <c r="BE125" s="279" t="s">
        <v>122</v>
      </c>
      <c r="BF125" s="490">
        <v>0</v>
      </c>
      <c r="BG125" s="491">
        <v>0</v>
      </c>
      <c r="BH125" s="530"/>
    </row>
    <row r="126" spans="1:60" ht="15.75" x14ac:dyDescent="0.25">
      <c r="B126" s="279" t="s">
        <v>139</v>
      </c>
      <c r="C126" s="491">
        <v>0</v>
      </c>
      <c r="D126" s="528">
        <v>0.41388888888888886</v>
      </c>
      <c r="E126" s="93"/>
      <c r="F126" s="93"/>
      <c r="G126" s="279" t="s">
        <v>139</v>
      </c>
      <c r="H126" s="491">
        <v>0</v>
      </c>
      <c r="I126" s="528">
        <v>0.62068965517241381</v>
      </c>
      <c r="J126" s="529"/>
      <c r="K126" s="93"/>
      <c r="L126" s="279" t="s">
        <v>139</v>
      </c>
      <c r="M126" s="491">
        <v>0</v>
      </c>
      <c r="N126" s="528">
        <v>0.25</v>
      </c>
      <c r="O126" s="529"/>
      <c r="P126" s="93"/>
      <c r="Q126" s="279" t="s">
        <v>139</v>
      </c>
      <c r="R126" s="490">
        <v>0</v>
      </c>
      <c r="S126" s="491">
        <v>0.47787610619469029</v>
      </c>
      <c r="T126" s="93"/>
      <c r="U126" s="93"/>
      <c r="V126" s="279" t="s">
        <v>139</v>
      </c>
      <c r="W126" s="490">
        <v>0</v>
      </c>
      <c r="X126" s="491">
        <v>0.55974842767295596</v>
      </c>
      <c r="Y126" s="529"/>
      <c r="Z126" s="93"/>
      <c r="AA126" s="279" t="s">
        <v>139</v>
      </c>
      <c r="AB126" s="491">
        <v>0</v>
      </c>
      <c r="AC126" s="528">
        <v>0.25862068965517243</v>
      </c>
      <c r="AD126" s="529"/>
      <c r="AE126" s="93"/>
      <c r="AF126" s="279" t="s">
        <v>139</v>
      </c>
      <c r="AG126" s="491">
        <v>0</v>
      </c>
      <c r="AH126" s="528">
        <v>0.44444444444444442</v>
      </c>
      <c r="AI126" s="529"/>
      <c r="AJ126" s="93"/>
      <c r="AK126" s="279" t="s">
        <v>139</v>
      </c>
      <c r="AL126" s="490">
        <v>0</v>
      </c>
      <c r="AM126" s="491">
        <v>0.20547945205479451</v>
      </c>
      <c r="AN126" s="529"/>
      <c r="AO126" s="93"/>
      <c r="AP126" s="279" t="s">
        <v>139</v>
      </c>
      <c r="AQ126" s="490">
        <v>0</v>
      </c>
      <c r="AR126" s="491">
        <v>0.1111111111111111</v>
      </c>
      <c r="AS126" s="529"/>
      <c r="AT126" s="93"/>
      <c r="AU126" s="279" t="s">
        <v>139</v>
      </c>
      <c r="AV126" s="490">
        <v>0</v>
      </c>
      <c r="AW126" s="491">
        <v>0.21428571428571427</v>
      </c>
      <c r="AX126" s="529"/>
      <c r="AY126" s="93"/>
      <c r="AZ126" s="279" t="s">
        <v>139</v>
      </c>
      <c r="BA126" s="490">
        <v>0</v>
      </c>
      <c r="BB126" s="491">
        <v>0.22222222222222221</v>
      </c>
      <c r="BC126" s="529"/>
      <c r="BD126" s="93"/>
      <c r="BE126" s="279" t="s">
        <v>139</v>
      </c>
      <c r="BF126" s="490">
        <v>0</v>
      </c>
      <c r="BG126" s="491">
        <v>0.2</v>
      </c>
      <c r="BH126" s="530"/>
    </row>
    <row r="127" spans="1:60" ht="15.75" x14ac:dyDescent="0.25">
      <c r="B127" s="279" t="s">
        <v>140</v>
      </c>
      <c r="C127" s="491">
        <v>0</v>
      </c>
      <c r="D127" s="528">
        <v>0.34463276836158191</v>
      </c>
      <c r="E127" s="93"/>
      <c r="F127" s="93"/>
      <c r="G127" s="279" t="s">
        <v>140</v>
      </c>
      <c r="H127" s="491">
        <v>0</v>
      </c>
      <c r="I127" s="528">
        <v>0.46666666666666667</v>
      </c>
      <c r="J127" s="529"/>
      <c r="K127" s="93"/>
      <c r="L127" s="279" t="s">
        <v>140</v>
      </c>
      <c r="M127" s="491">
        <v>0</v>
      </c>
      <c r="N127" s="528">
        <v>0.25</v>
      </c>
      <c r="O127" s="529"/>
      <c r="P127" s="93"/>
      <c r="Q127" s="279" t="s">
        <v>140</v>
      </c>
      <c r="R127" s="490">
        <v>0</v>
      </c>
      <c r="S127" s="491">
        <v>0.38461538461538464</v>
      </c>
      <c r="T127" s="93"/>
      <c r="U127" s="93"/>
      <c r="V127" s="279" t="s">
        <v>140</v>
      </c>
      <c r="W127" s="490">
        <v>0</v>
      </c>
      <c r="X127" s="491">
        <v>0.44444444444444442</v>
      </c>
      <c r="Y127" s="529"/>
      <c r="Z127" s="93"/>
      <c r="AA127" s="279" t="s">
        <v>140</v>
      </c>
      <c r="AB127" s="491">
        <v>0</v>
      </c>
      <c r="AC127" s="528">
        <v>0.26666666666666666</v>
      </c>
      <c r="AD127" s="529"/>
      <c r="AE127" s="93"/>
      <c r="AF127" s="279" t="s">
        <v>140</v>
      </c>
      <c r="AG127" s="491">
        <v>0</v>
      </c>
      <c r="AH127" s="528">
        <v>0.1875</v>
      </c>
      <c r="AI127" s="529"/>
      <c r="AJ127" s="93"/>
      <c r="AK127" s="279" t="s">
        <v>140</v>
      </c>
      <c r="AL127" s="490">
        <v>0</v>
      </c>
      <c r="AM127" s="491">
        <v>0.21212121212121213</v>
      </c>
      <c r="AN127" s="529"/>
      <c r="AO127" s="93"/>
      <c r="AP127" s="279" t="s">
        <v>140</v>
      </c>
      <c r="AQ127" s="490">
        <v>0</v>
      </c>
      <c r="AR127" s="491">
        <v>0.125</v>
      </c>
      <c r="AS127" s="529"/>
      <c r="AT127" s="93"/>
      <c r="AU127" s="279" t="s">
        <v>140</v>
      </c>
      <c r="AV127" s="490">
        <v>0</v>
      </c>
      <c r="AW127" s="491">
        <v>0.22727272727272727</v>
      </c>
      <c r="AX127" s="529"/>
      <c r="AY127" s="93"/>
      <c r="AZ127" s="279" t="s">
        <v>140</v>
      </c>
      <c r="BA127" s="490">
        <v>0</v>
      </c>
      <c r="BB127" s="491">
        <v>0.22222222222222221</v>
      </c>
      <c r="BC127" s="529"/>
      <c r="BD127" s="93"/>
      <c r="BE127" s="279" t="s">
        <v>140</v>
      </c>
      <c r="BF127" s="490">
        <v>0</v>
      </c>
      <c r="BG127" s="491">
        <v>0.26666666666666666</v>
      </c>
      <c r="BH127" s="530"/>
    </row>
    <row r="128" spans="1:60" ht="15.75" x14ac:dyDescent="0.25">
      <c r="B128" s="279" t="s">
        <v>141</v>
      </c>
      <c r="C128" s="511">
        <v>5.7803468208092483E-3</v>
      </c>
      <c r="D128" s="531">
        <v>0.41040462427745666</v>
      </c>
      <c r="E128" s="93"/>
      <c r="F128" s="93"/>
      <c r="G128" s="279" t="s">
        <v>141</v>
      </c>
      <c r="H128" s="491">
        <v>0</v>
      </c>
      <c r="I128" s="531">
        <v>0.63157894736842102</v>
      </c>
      <c r="J128" s="532"/>
      <c r="K128" s="93"/>
      <c r="L128" s="279" t="s">
        <v>141</v>
      </c>
      <c r="M128" s="491">
        <v>0</v>
      </c>
      <c r="N128" s="531">
        <v>0.6</v>
      </c>
      <c r="O128" s="532"/>
      <c r="P128" s="93"/>
      <c r="Q128" s="279" t="s">
        <v>141</v>
      </c>
      <c r="R128" s="490">
        <v>8.2644628099173556E-3</v>
      </c>
      <c r="S128" s="511">
        <v>0.4462809917355372</v>
      </c>
      <c r="T128" s="93"/>
      <c r="U128" s="93"/>
      <c r="V128" s="279" t="s">
        <v>141</v>
      </c>
      <c r="W128" s="490">
        <v>5.8823529411764705E-3</v>
      </c>
      <c r="X128" s="511">
        <v>0.46470588235294119</v>
      </c>
      <c r="Y128" s="532"/>
      <c r="Z128" s="93"/>
      <c r="AA128" s="279" t="s">
        <v>141</v>
      </c>
      <c r="AB128" s="491">
        <v>1.6666666666666666E-2</v>
      </c>
      <c r="AC128" s="531">
        <v>0.36666666666666664</v>
      </c>
      <c r="AD128" s="532"/>
      <c r="AE128" s="93"/>
      <c r="AF128" s="279" t="s">
        <v>141</v>
      </c>
      <c r="AG128" s="491">
        <v>0</v>
      </c>
      <c r="AH128" s="531">
        <v>0.58333333333333337</v>
      </c>
      <c r="AI128" s="532"/>
      <c r="AJ128" s="93"/>
      <c r="AK128" s="279" t="s">
        <v>141</v>
      </c>
      <c r="AL128" s="490">
        <v>0</v>
      </c>
      <c r="AM128" s="511">
        <v>0.2413793103448276</v>
      </c>
      <c r="AN128" s="532"/>
      <c r="AO128" s="93"/>
      <c r="AP128" s="279" t="s">
        <v>141</v>
      </c>
      <c r="AQ128" s="490">
        <v>0</v>
      </c>
      <c r="AR128" s="511">
        <v>0.33333333333333331</v>
      </c>
      <c r="AS128" s="532"/>
      <c r="AT128" s="93"/>
      <c r="AU128" s="279" t="s">
        <v>141</v>
      </c>
      <c r="AV128" s="490">
        <v>0</v>
      </c>
      <c r="AW128" s="511">
        <v>0.2</v>
      </c>
      <c r="AX128" s="532"/>
      <c r="AY128" s="93"/>
      <c r="AZ128" s="279" t="s">
        <v>141</v>
      </c>
      <c r="BA128" s="490">
        <v>0</v>
      </c>
      <c r="BB128" s="511">
        <v>0.25</v>
      </c>
      <c r="BC128" s="532"/>
      <c r="BD128" s="93"/>
      <c r="BE128" s="279" t="s">
        <v>141</v>
      </c>
      <c r="BF128" s="490">
        <v>0</v>
      </c>
      <c r="BG128" s="511">
        <v>0.18181818181818182</v>
      </c>
      <c r="BH128" s="533"/>
    </row>
    <row r="129" spans="2:60" ht="15.75" x14ac:dyDescent="0.25">
      <c r="B129" s="279" t="s">
        <v>142</v>
      </c>
      <c r="C129" s="511">
        <v>4.8543689320388345E-3</v>
      </c>
      <c r="D129" s="531">
        <v>0.36893203883495146</v>
      </c>
      <c r="E129" s="93"/>
      <c r="F129" s="93"/>
      <c r="G129" s="279" t="s">
        <v>142</v>
      </c>
      <c r="H129" s="491">
        <v>0</v>
      </c>
      <c r="I129" s="531">
        <v>0.8571428571428571</v>
      </c>
      <c r="J129" s="532"/>
      <c r="K129" s="93"/>
      <c r="L129" s="279" t="s">
        <v>142</v>
      </c>
      <c r="M129" s="491">
        <v>0</v>
      </c>
      <c r="N129" s="531">
        <v>1</v>
      </c>
      <c r="O129" s="532"/>
      <c r="P129" s="93"/>
      <c r="Q129" s="279" t="s">
        <v>142</v>
      </c>
      <c r="R129" s="490">
        <v>6.7567567567567571E-3</v>
      </c>
      <c r="S129" s="511">
        <v>0.39864864864864863</v>
      </c>
      <c r="T129" s="93"/>
      <c r="U129" s="93"/>
      <c r="V129" s="279" t="s">
        <v>142</v>
      </c>
      <c r="W129" s="490">
        <v>0</v>
      </c>
      <c r="X129" s="511">
        <v>0.42233009708737862</v>
      </c>
      <c r="Y129" s="532"/>
      <c r="Z129" s="93"/>
      <c r="AA129" s="279" t="s">
        <v>142</v>
      </c>
      <c r="AB129" s="491">
        <v>2.6666666666666668E-2</v>
      </c>
      <c r="AC129" s="531">
        <v>0.34666666666666668</v>
      </c>
      <c r="AD129" s="532"/>
      <c r="AE129" s="93"/>
      <c r="AF129" s="279" t="s">
        <v>142</v>
      </c>
      <c r="AG129" s="491">
        <v>0</v>
      </c>
      <c r="AH129" s="531">
        <v>0.33333333333333331</v>
      </c>
      <c r="AI129" s="532"/>
      <c r="AJ129" s="93"/>
      <c r="AK129" s="279" t="s">
        <v>142</v>
      </c>
      <c r="AL129" s="490">
        <v>0</v>
      </c>
      <c r="AM129" s="511">
        <v>0.24358974358974358</v>
      </c>
      <c r="AN129" s="532"/>
      <c r="AO129" s="93"/>
      <c r="AP129" s="279" t="s">
        <v>142</v>
      </c>
      <c r="AQ129" s="490">
        <v>0</v>
      </c>
      <c r="AR129" s="511">
        <v>0.25</v>
      </c>
      <c r="AS129" s="532"/>
      <c r="AT129" s="93"/>
      <c r="AU129" s="279" t="s">
        <v>142</v>
      </c>
      <c r="AV129" s="490">
        <v>0</v>
      </c>
      <c r="AW129" s="511">
        <v>0.2857142857142857</v>
      </c>
      <c r="AX129" s="532"/>
      <c r="AY129" s="93"/>
      <c r="AZ129" s="279" t="s">
        <v>142</v>
      </c>
      <c r="BA129" s="490">
        <v>0</v>
      </c>
      <c r="BB129" s="511">
        <v>0.22222222222222221</v>
      </c>
      <c r="BC129" s="532"/>
      <c r="BD129" s="93"/>
      <c r="BE129" s="279" t="s">
        <v>142</v>
      </c>
      <c r="BF129" s="490">
        <v>0</v>
      </c>
      <c r="BG129" s="511">
        <v>0.23076923076923078</v>
      </c>
      <c r="BH129" s="533"/>
    </row>
    <row r="130" spans="2:60" ht="15.75" x14ac:dyDescent="0.25">
      <c r="B130" s="279" t="s">
        <v>143</v>
      </c>
      <c r="C130" s="511">
        <v>2.617801047120419E-3</v>
      </c>
      <c r="D130" s="531">
        <v>0.3219895287958115</v>
      </c>
      <c r="E130" s="93"/>
      <c r="F130" s="93"/>
      <c r="G130" s="279" t="s">
        <v>143</v>
      </c>
      <c r="H130" s="491">
        <v>0</v>
      </c>
      <c r="I130" s="531">
        <v>0.45454545454545453</v>
      </c>
      <c r="J130" s="532"/>
      <c r="K130" s="93"/>
      <c r="L130" s="279" t="s">
        <v>143</v>
      </c>
      <c r="M130" s="491">
        <v>0</v>
      </c>
      <c r="N130" s="531">
        <v>0</v>
      </c>
      <c r="O130" s="532"/>
      <c r="P130" s="93"/>
      <c r="Q130" s="279" t="s">
        <v>143</v>
      </c>
      <c r="R130" s="490">
        <v>3.5714285714285713E-3</v>
      </c>
      <c r="S130" s="511">
        <v>0.34285714285714286</v>
      </c>
      <c r="T130" s="93"/>
      <c r="U130" s="93"/>
      <c r="V130" s="279" t="s">
        <v>143</v>
      </c>
      <c r="W130" s="490">
        <v>0</v>
      </c>
      <c r="X130" s="511">
        <v>0.34715025906735753</v>
      </c>
      <c r="Y130" s="532"/>
      <c r="Z130" s="93"/>
      <c r="AA130" s="279" t="s">
        <v>143</v>
      </c>
      <c r="AB130" s="491">
        <v>1.5384615384615385E-2</v>
      </c>
      <c r="AC130" s="531">
        <v>0.30769230769230771</v>
      </c>
      <c r="AD130" s="532"/>
      <c r="AE130" s="93"/>
      <c r="AF130" s="279" t="s">
        <v>143</v>
      </c>
      <c r="AG130" s="491">
        <v>0</v>
      </c>
      <c r="AH130" s="531">
        <v>0.40909090909090912</v>
      </c>
      <c r="AI130" s="532"/>
      <c r="AJ130" s="93"/>
      <c r="AK130" s="279" t="s">
        <v>143</v>
      </c>
      <c r="AL130" s="490">
        <v>0</v>
      </c>
      <c r="AM130" s="511">
        <v>0.23728813559322035</v>
      </c>
      <c r="AN130" s="532"/>
      <c r="AO130" s="93"/>
      <c r="AP130" s="279" t="s">
        <v>143</v>
      </c>
      <c r="AQ130" s="490">
        <v>0</v>
      </c>
      <c r="AR130" s="511">
        <v>0.22222222222222221</v>
      </c>
      <c r="AS130" s="532"/>
      <c r="AT130" s="93"/>
      <c r="AU130" s="279" t="s">
        <v>143</v>
      </c>
      <c r="AV130" s="490">
        <v>0</v>
      </c>
      <c r="AW130" s="511">
        <v>0.22727272727272727</v>
      </c>
      <c r="AX130" s="532"/>
      <c r="AY130" s="93"/>
      <c r="AZ130" s="279" t="s">
        <v>143</v>
      </c>
      <c r="BA130" s="490">
        <v>0</v>
      </c>
      <c r="BB130" s="511">
        <v>0.25</v>
      </c>
      <c r="BC130" s="532"/>
      <c r="BD130" s="93"/>
      <c r="BE130" s="279" t="s">
        <v>143</v>
      </c>
      <c r="BF130" s="490">
        <v>0</v>
      </c>
      <c r="BG130" s="511">
        <v>0.26923076923076922</v>
      </c>
      <c r="BH130" s="533"/>
    </row>
    <row r="131" spans="2:60" ht="15.75" x14ac:dyDescent="0.25">
      <c r="B131" s="279" t="s">
        <v>144</v>
      </c>
      <c r="C131" s="511">
        <v>0</v>
      </c>
      <c r="D131" s="531">
        <v>0.40051020408163263</v>
      </c>
      <c r="E131" s="93"/>
      <c r="F131" s="93"/>
      <c r="G131" s="279" t="s">
        <v>144</v>
      </c>
      <c r="H131" s="491">
        <v>0</v>
      </c>
      <c r="I131" s="531">
        <v>0.7</v>
      </c>
      <c r="J131" s="532"/>
      <c r="K131" s="93"/>
      <c r="L131" s="279" t="s">
        <v>144</v>
      </c>
      <c r="M131" s="491">
        <v>0</v>
      </c>
      <c r="N131" s="531">
        <v>0.375</v>
      </c>
      <c r="O131" s="532"/>
      <c r="P131" s="93"/>
      <c r="Q131" s="279" t="s">
        <v>144</v>
      </c>
      <c r="R131" s="490">
        <v>0</v>
      </c>
      <c r="S131" s="511">
        <v>0.43157894736842106</v>
      </c>
      <c r="T131" s="93"/>
      <c r="U131" s="93"/>
      <c r="V131" s="279" t="s">
        <v>144</v>
      </c>
      <c r="W131" s="490">
        <v>0</v>
      </c>
      <c r="X131" s="511">
        <v>0.48795180722891568</v>
      </c>
      <c r="Y131" s="532"/>
      <c r="Z131" s="93"/>
      <c r="AA131" s="279" t="s">
        <v>144</v>
      </c>
      <c r="AB131" s="491">
        <v>0</v>
      </c>
      <c r="AC131" s="531">
        <v>0.30208333333333331</v>
      </c>
      <c r="AD131" s="532"/>
      <c r="AE131" s="93"/>
      <c r="AF131" s="279" t="s">
        <v>144</v>
      </c>
      <c r="AG131" s="491">
        <v>0</v>
      </c>
      <c r="AH131" s="531">
        <v>0.56521739130434778</v>
      </c>
      <c r="AI131" s="532"/>
      <c r="AJ131" s="93"/>
      <c r="AK131" s="279" t="s">
        <v>144</v>
      </c>
      <c r="AL131" s="490">
        <v>0</v>
      </c>
      <c r="AM131" s="511">
        <v>0.2711864406779661</v>
      </c>
      <c r="AN131" s="532"/>
      <c r="AO131" s="93"/>
      <c r="AP131" s="279" t="s">
        <v>144</v>
      </c>
      <c r="AQ131" s="490">
        <v>0</v>
      </c>
      <c r="AR131" s="511">
        <v>0.2</v>
      </c>
      <c r="AS131" s="532"/>
      <c r="AT131" s="93"/>
      <c r="AU131" s="279" t="s">
        <v>144</v>
      </c>
      <c r="AV131" s="490">
        <v>0</v>
      </c>
      <c r="AW131" s="511">
        <v>0.33333333333333331</v>
      </c>
      <c r="AX131" s="532"/>
      <c r="AY131" s="93"/>
      <c r="AZ131" s="279" t="s">
        <v>144</v>
      </c>
      <c r="BA131" s="490">
        <v>0</v>
      </c>
      <c r="BB131" s="511">
        <v>0.25806451612903225</v>
      </c>
      <c r="BC131" s="532"/>
      <c r="BD131" s="93"/>
      <c r="BE131" s="279" t="s">
        <v>144</v>
      </c>
      <c r="BF131" s="490">
        <v>0</v>
      </c>
      <c r="BG131" s="511">
        <v>0.26666666666666666</v>
      </c>
      <c r="BH131" s="533"/>
    </row>
    <row r="132" spans="2:60" ht="15.75" x14ac:dyDescent="0.25">
      <c r="B132" s="279" t="s">
        <v>145</v>
      </c>
      <c r="C132" s="511">
        <v>0</v>
      </c>
      <c r="D132" s="531">
        <v>0.34770889487870621</v>
      </c>
      <c r="E132" s="93"/>
      <c r="F132" s="93"/>
      <c r="G132" s="279" t="s">
        <v>145</v>
      </c>
      <c r="H132" s="491">
        <v>0</v>
      </c>
      <c r="I132" s="531">
        <v>0.25</v>
      </c>
      <c r="J132" s="532"/>
      <c r="K132" s="93"/>
      <c r="L132" s="279" t="s">
        <v>145</v>
      </c>
      <c r="M132" s="491">
        <v>0</v>
      </c>
      <c r="N132" s="531">
        <v>0.5</v>
      </c>
      <c r="O132" s="532"/>
      <c r="P132" s="93"/>
      <c r="Q132" s="279" t="s">
        <v>145</v>
      </c>
      <c r="R132" s="490">
        <v>0</v>
      </c>
      <c r="S132" s="511">
        <v>0.40585774058577406</v>
      </c>
      <c r="T132" s="93"/>
      <c r="U132" s="93"/>
      <c r="V132" s="279" t="s">
        <v>145</v>
      </c>
      <c r="W132" s="490">
        <v>0</v>
      </c>
      <c r="X132" s="511">
        <v>0.47540983606557374</v>
      </c>
      <c r="Y132" s="532"/>
      <c r="Z132" s="93"/>
      <c r="AA132" s="279" t="s">
        <v>145</v>
      </c>
      <c r="AB132" s="491">
        <v>0</v>
      </c>
      <c r="AC132" s="531">
        <v>0.29473684210526313</v>
      </c>
      <c r="AD132" s="532"/>
      <c r="AE132" s="93"/>
      <c r="AF132" s="279" t="s">
        <v>145</v>
      </c>
      <c r="AG132" s="491">
        <v>0</v>
      </c>
      <c r="AH132" s="531">
        <v>0.5</v>
      </c>
      <c r="AI132" s="532"/>
      <c r="AJ132" s="93"/>
      <c r="AK132" s="279" t="s">
        <v>145</v>
      </c>
      <c r="AL132" s="490">
        <v>0</v>
      </c>
      <c r="AM132" s="511">
        <v>0.189873417721519</v>
      </c>
      <c r="AN132" s="532"/>
      <c r="AO132" s="93"/>
      <c r="AP132" s="279" t="s">
        <v>145</v>
      </c>
      <c r="AQ132" s="490">
        <v>0</v>
      </c>
      <c r="AR132" s="511">
        <v>0.25</v>
      </c>
      <c r="AS132" s="532"/>
      <c r="AT132" s="93"/>
      <c r="AU132" s="279" t="s">
        <v>145</v>
      </c>
      <c r="AV132" s="490">
        <v>0</v>
      </c>
      <c r="AW132" s="511">
        <v>0.25</v>
      </c>
      <c r="AX132" s="532"/>
      <c r="AY132" s="93"/>
      <c r="AZ132" s="279" t="s">
        <v>145</v>
      </c>
      <c r="BA132" s="490">
        <v>0</v>
      </c>
      <c r="BB132" s="511">
        <v>0.11428571428571428</v>
      </c>
      <c r="BC132" s="532"/>
      <c r="BD132" s="93"/>
      <c r="BE132" s="279" t="s">
        <v>145</v>
      </c>
      <c r="BF132" s="490">
        <v>0</v>
      </c>
      <c r="BG132" s="511">
        <v>0.31707317073170732</v>
      </c>
      <c r="BH132" s="533"/>
    </row>
    <row r="133" spans="2:60" ht="15.75" x14ac:dyDescent="0.25">
      <c r="B133" s="279" t="s">
        <v>146</v>
      </c>
      <c r="C133" s="511">
        <v>3.1645569620253164E-3</v>
      </c>
      <c r="D133" s="531">
        <v>0.38924050632911394</v>
      </c>
      <c r="E133" s="93"/>
      <c r="F133" s="93"/>
      <c r="G133" s="279" t="s">
        <v>146</v>
      </c>
      <c r="H133" s="491">
        <v>0</v>
      </c>
      <c r="I133" s="531">
        <v>1</v>
      </c>
      <c r="J133" s="532"/>
      <c r="K133" s="93"/>
      <c r="L133" s="279" t="s">
        <v>146</v>
      </c>
      <c r="M133" s="491">
        <v>0.25</v>
      </c>
      <c r="N133" s="531">
        <v>0.25</v>
      </c>
      <c r="O133" s="532"/>
      <c r="P133" s="93"/>
      <c r="Q133" s="279" t="s">
        <v>146</v>
      </c>
      <c r="R133" s="490">
        <v>0</v>
      </c>
      <c r="S133" s="511">
        <v>0.40909090909090912</v>
      </c>
      <c r="T133" s="93"/>
      <c r="U133" s="93"/>
      <c r="V133" s="279" t="s">
        <v>146</v>
      </c>
      <c r="W133" s="490">
        <v>0</v>
      </c>
      <c r="X133" s="511">
        <v>0.47058823529411764</v>
      </c>
      <c r="Y133" s="532"/>
      <c r="Z133" s="93"/>
      <c r="AA133" s="279" t="s">
        <v>146</v>
      </c>
      <c r="AB133" s="491">
        <v>0</v>
      </c>
      <c r="AC133" s="531">
        <v>0.29870129870129869</v>
      </c>
      <c r="AD133" s="532"/>
      <c r="AE133" s="93"/>
      <c r="AF133" s="279" t="s">
        <v>146</v>
      </c>
      <c r="AG133" s="491">
        <v>0</v>
      </c>
      <c r="AH133" s="531">
        <v>0.52631578947368418</v>
      </c>
      <c r="AI133" s="532"/>
      <c r="AJ133" s="93"/>
      <c r="AK133" s="279" t="s">
        <v>146</v>
      </c>
      <c r="AL133" s="490">
        <v>0</v>
      </c>
      <c r="AM133" s="511">
        <v>0.33750000000000002</v>
      </c>
      <c r="AN133" s="532"/>
      <c r="AO133" s="93"/>
      <c r="AP133" s="279" t="s">
        <v>146</v>
      </c>
      <c r="AQ133" s="490">
        <v>0</v>
      </c>
      <c r="AR133" s="511">
        <v>0.22222222222222221</v>
      </c>
      <c r="AS133" s="532"/>
      <c r="AT133" s="93"/>
      <c r="AU133" s="279" t="s">
        <v>146</v>
      </c>
      <c r="AV133" s="490">
        <v>0</v>
      </c>
      <c r="AW133" s="511">
        <v>0.48275862068965519</v>
      </c>
      <c r="AX133" s="532"/>
      <c r="AY133" s="93"/>
      <c r="AZ133" s="279" t="s">
        <v>146</v>
      </c>
      <c r="BA133" s="490">
        <v>0</v>
      </c>
      <c r="BB133" s="511">
        <v>0.27272727272727271</v>
      </c>
      <c r="BC133" s="532"/>
      <c r="BD133" s="93"/>
      <c r="BE133" s="279" t="s">
        <v>146</v>
      </c>
      <c r="BF133" s="490">
        <v>0</v>
      </c>
      <c r="BG133" s="511">
        <v>0.29629629629629628</v>
      </c>
      <c r="BH133" s="533"/>
    </row>
    <row r="134" spans="2:60" ht="15.75" x14ac:dyDescent="0.25">
      <c r="B134" s="279" t="s">
        <v>123</v>
      </c>
      <c r="C134" s="511">
        <v>6.2305295950155761E-3</v>
      </c>
      <c r="D134" s="531">
        <v>0.42679127725856697</v>
      </c>
      <c r="E134" s="93"/>
      <c r="F134" s="93"/>
      <c r="G134" s="279" t="s">
        <v>123</v>
      </c>
      <c r="H134" s="491">
        <v>0</v>
      </c>
      <c r="I134" s="531">
        <v>0.5</v>
      </c>
      <c r="J134" s="532"/>
      <c r="K134" s="93"/>
      <c r="L134" s="279" t="s">
        <v>123</v>
      </c>
      <c r="M134" s="491">
        <v>0</v>
      </c>
      <c r="N134" s="531">
        <v>0.5</v>
      </c>
      <c r="O134" s="532"/>
      <c r="P134" s="93"/>
      <c r="Q134" s="279" t="s">
        <v>123</v>
      </c>
      <c r="R134" s="490">
        <v>0</v>
      </c>
      <c r="S134" s="511">
        <v>0.51020408163265307</v>
      </c>
      <c r="T134" s="93"/>
      <c r="U134" s="93"/>
      <c r="V134" s="279" t="s">
        <v>123</v>
      </c>
      <c r="W134" s="490">
        <v>0</v>
      </c>
      <c r="X134" s="511">
        <v>0.64556962025316456</v>
      </c>
      <c r="Y134" s="532"/>
      <c r="Z134" s="93"/>
      <c r="AA134" s="279" t="s">
        <v>123</v>
      </c>
      <c r="AB134" s="491">
        <v>0</v>
      </c>
      <c r="AC134" s="531">
        <v>0.38947368421052631</v>
      </c>
      <c r="AD134" s="532"/>
      <c r="AE134" s="93"/>
      <c r="AF134" s="279" t="s">
        <v>123</v>
      </c>
      <c r="AG134" s="491">
        <v>0</v>
      </c>
      <c r="AH134" s="531">
        <v>0.54545454545454541</v>
      </c>
      <c r="AI134" s="532"/>
      <c r="AJ134" s="93"/>
      <c r="AK134" s="279" t="s">
        <v>123</v>
      </c>
      <c r="AL134" s="490">
        <v>2.3529411764705882E-2</v>
      </c>
      <c r="AM134" s="511">
        <v>0.31764705882352939</v>
      </c>
      <c r="AN134" s="532"/>
      <c r="AO134" s="93"/>
      <c r="AP134" s="279" t="s">
        <v>123</v>
      </c>
      <c r="AQ134" s="490">
        <v>0</v>
      </c>
      <c r="AR134" s="511">
        <v>0.2</v>
      </c>
      <c r="AS134" s="532"/>
      <c r="AT134" s="93"/>
      <c r="AU134" s="279" t="s">
        <v>123</v>
      </c>
      <c r="AV134" s="490">
        <v>2.2222222222222223E-2</v>
      </c>
      <c r="AW134" s="511">
        <v>0.28888888888888886</v>
      </c>
      <c r="AX134" s="532"/>
      <c r="AY134" s="93"/>
      <c r="AZ134" s="279" t="s">
        <v>123</v>
      </c>
      <c r="BA134" s="490">
        <v>3.3333333333333333E-2</v>
      </c>
      <c r="BB134" s="511">
        <v>0.4</v>
      </c>
      <c r="BC134" s="532"/>
      <c r="BD134" s="93"/>
      <c r="BE134" s="279" t="s">
        <v>123</v>
      </c>
      <c r="BF134" s="490">
        <v>0</v>
      </c>
      <c r="BG134" s="511">
        <v>0.19230769230769232</v>
      </c>
      <c r="BH134" s="533"/>
    </row>
    <row r="135" spans="2:60" ht="15.75" x14ac:dyDescent="0.25">
      <c r="B135" s="148" t="s">
        <v>120</v>
      </c>
      <c r="C135" s="513">
        <v>3.3538289547233092E-3</v>
      </c>
      <c r="D135" s="534">
        <v>0.37842370039128004</v>
      </c>
      <c r="E135" s="93"/>
      <c r="F135" s="93"/>
      <c r="G135" s="148" t="s">
        <v>120</v>
      </c>
      <c r="H135" s="513">
        <v>0</v>
      </c>
      <c r="I135" s="534">
        <v>0.56953642384105962</v>
      </c>
      <c r="J135" s="468"/>
      <c r="K135" s="93"/>
      <c r="L135" s="148" t="s">
        <v>120</v>
      </c>
      <c r="M135" s="513">
        <v>2.4390243902439025E-2</v>
      </c>
      <c r="N135" s="534">
        <v>0.36585365853658536</v>
      </c>
      <c r="O135" s="468"/>
      <c r="P135" s="93"/>
      <c r="Q135" s="148" t="s">
        <v>120</v>
      </c>
      <c r="R135" s="514">
        <v>3.3291718684977114E-3</v>
      </c>
      <c r="S135" s="513">
        <v>0.41781106949646274</v>
      </c>
      <c r="T135" s="93"/>
      <c r="U135" s="93"/>
      <c r="V135" s="148" t="s">
        <v>120</v>
      </c>
      <c r="W135" s="514">
        <v>2.0174848688634837E-3</v>
      </c>
      <c r="X135" s="513">
        <v>0.46603900470746468</v>
      </c>
      <c r="Y135" s="468"/>
      <c r="Z135" s="93"/>
      <c r="AA135" s="148" t="s">
        <v>120</v>
      </c>
      <c r="AB135" s="513">
        <v>5.4869684499314125E-3</v>
      </c>
      <c r="AC135" s="534">
        <v>0.31550068587105623</v>
      </c>
      <c r="AD135" s="468"/>
      <c r="AE135" s="93"/>
      <c r="AF135" s="148" t="s">
        <v>120</v>
      </c>
      <c r="AG135" s="513">
        <v>5.3475935828877002E-3</v>
      </c>
      <c r="AH135" s="534">
        <v>0.43315508021390375</v>
      </c>
      <c r="AI135" s="468"/>
      <c r="AJ135" s="93"/>
      <c r="AK135" s="148" t="s">
        <v>120</v>
      </c>
      <c r="AL135" s="514">
        <v>4.2857142857142859E-3</v>
      </c>
      <c r="AM135" s="513">
        <v>0.25142857142857145</v>
      </c>
      <c r="AN135" s="468"/>
      <c r="AO135" s="93"/>
      <c r="AP135" s="148" t="s">
        <v>120</v>
      </c>
      <c r="AQ135" s="509">
        <v>0</v>
      </c>
      <c r="AR135" s="513">
        <v>0.21505376344086022</v>
      </c>
      <c r="AS135" s="468"/>
      <c r="AT135" s="93"/>
      <c r="AU135" s="148" t="s">
        <v>120</v>
      </c>
      <c r="AV135" s="514">
        <v>7.7519379844961239E-3</v>
      </c>
      <c r="AW135" s="513">
        <v>0.27906976744186046</v>
      </c>
      <c r="AX135" s="468"/>
      <c r="AY135" s="93"/>
      <c r="AZ135" s="148" t="s">
        <v>120</v>
      </c>
      <c r="BA135" s="514">
        <v>2.8653295128939827E-3</v>
      </c>
      <c r="BB135" s="513">
        <v>0.24068767908309455</v>
      </c>
      <c r="BC135" s="468"/>
      <c r="BD135" s="93"/>
      <c r="BE135" s="148" t="s">
        <v>120</v>
      </c>
      <c r="BF135" s="514">
        <v>0</v>
      </c>
      <c r="BG135" s="513">
        <v>0.2558139534883721</v>
      </c>
      <c r="BH135" s="470"/>
    </row>
    <row r="136" spans="2:60" x14ac:dyDescent="0.25">
      <c r="B136" s="515"/>
      <c r="C136" s="139"/>
      <c r="D136" s="173"/>
      <c r="G136" s="515"/>
      <c r="H136" s="535"/>
      <c r="I136" s="536"/>
      <c r="J136" s="92"/>
      <c r="K136" s="93"/>
      <c r="L136" s="537"/>
      <c r="M136" s="535"/>
      <c r="N136" s="536"/>
      <c r="O136" s="92"/>
      <c r="P136" s="93"/>
      <c r="Q136" s="537"/>
      <c r="R136" s="538"/>
      <c r="S136" s="535"/>
      <c r="T136" s="93"/>
      <c r="U136" s="93"/>
      <c r="V136" s="537"/>
      <c r="W136" s="538"/>
      <c r="X136" s="535"/>
      <c r="Y136" s="94"/>
      <c r="AA136" s="515"/>
      <c r="AB136" s="139"/>
      <c r="AC136" s="173"/>
      <c r="AD136" s="94"/>
      <c r="AF136" s="515"/>
      <c r="AG136" s="139"/>
      <c r="AH136" s="173"/>
      <c r="AI136" s="94"/>
      <c r="AK136" s="515"/>
      <c r="AL136" s="100"/>
      <c r="AM136" s="139"/>
      <c r="AN136" s="94"/>
      <c r="AP136" s="515"/>
      <c r="AQ136" s="100"/>
      <c r="AR136" s="139"/>
      <c r="AS136" s="94"/>
      <c r="AU136" s="515"/>
      <c r="AV136" s="100"/>
      <c r="AW136" s="139"/>
      <c r="AX136" s="94"/>
      <c r="AZ136" s="515"/>
      <c r="BA136" s="100"/>
      <c r="BB136" s="139"/>
      <c r="BC136" s="94"/>
      <c r="BE136" s="515"/>
      <c r="BF136" s="100"/>
      <c r="BG136" s="139"/>
      <c r="BH136" s="94"/>
    </row>
    <row r="137" spans="2:60" x14ac:dyDescent="0.25">
      <c r="AI137" s="94"/>
      <c r="AN137" s="94"/>
      <c r="AS137" s="94"/>
      <c r="AX137" s="94"/>
      <c r="BC137" s="94"/>
    </row>
    <row r="139" spans="2:60" ht="15" customHeight="1" x14ac:dyDescent="0.25"/>
    <row r="140" spans="2:60" s="31" customFormat="1" ht="46.5" customHeight="1" x14ac:dyDescent="0.25">
      <c r="B140" s="1548" t="s">
        <v>699</v>
      </c>
      <c r="C140" s="1548"/>
      <c r="D140" s="1548"/>
      <c r="E140" s="1548"/>
      <c r="F140" s="539"/>
      <c r="G140" s="1548" t="s">
        <v>700</v>
      </c>
      <c r="H140" s="1548"/>
      <c r="I140" s="1548"/>
      <c r="J140" s="539"/>
      <c r="L140" s="1548" t="s">
        <v>701</v>
      </c>
      <c r="M140" s="1548"/>
      <c r="N140" s="1548"/>
      <c r="O140" s="539"/>
      <c r="Q140" s="1548" t="s">
        <v>702</v>
      </c>
      <c r="R140" s="1548"/>
      <c r="S140" s="1548"/>
      <c r="T140" s="539"/>
      <c r="V140" s="1533" t="s">
        <v>703</v>
      </c>
      <c r="W140" s="1533"/>
      <c r="X140" s="1533"/>
      <c r="Y140" s="539"/>
      <c r="AA140" s="1533" t="s">
        <v>704</v>
      </c>
      <c r="AB140" s="1533"/>
      <c r="AC140" s="1533"/>
      <c r="AD140" s="516"/>
      <c r="AF140" s="1533" t="s">
        <v>705</v>
      </c>
      <c r="AG140" s="1533"/>
      <c r="AH140" s="1533"/>
      <c r="AI140" s="539"/>
      <c r="AK140" s="1533" t="s">
        <v>706</v>
      </c>
      <c r="AL140" s="1533"/>
      <c r="AM140" s="1533"/>
      <c r="AN140" s="539"/>
      <c r="AP140" s="1533" t="s">
        <v>707</v>
      </c>
      <c r="AQ140" s="1533"/>
      <c r="AR140" s="1533"/>
      <c r="AS140" s="539"/>
      <c r="AU140" s="1533" t="s">
        <v>708</v>
      </c>
      <c r="AV140" s="1533"/>
      <c r="AW140" s="1533"/>
      <c r="AZ140" s="1533" t="s">
        <v>709</v>
      </c>
      <c r="BA140" s="1533"/>
      <c r="BB140" s="1533"/>
      <c r="BC140" s="539"/>
      <c r="BE140" s="1534" t="s">
        <v>710</v>
      </c>
      <c r="BF140" s="1534"/>
      <c r="BG140" s="1534"/>
      <c r="BH140" s="516"/>
    </row>
    <row r="141" spans="2:60" ht="60" x14ac:dyDescent="0.25">
      <c r="B141" s="472" t="s">
        <v>689</v>
      </c>
      <c r="C141" s="457" t="s">
        <v>647</v>
      </c>
      <c r="D141" s="458" t="s">
        <v>648</v>
      </c>
      <c r="E141" s="540"/>
      <c r="G141" s="472" t="s">
        <v>31</v>
      </c>
      <c r="H141" s="457" t="s">
        <v>647</v>
      </c>
      <c r="I141" s="458" t="s">
        <v>648</v>
      </c>
      <c r="J141" s="541"/>
      <c r="L141" s="472" t="s">
        <v>33</v>
      </c>
      <c r="M141" s="457" t="s">
        <v>647</v>
      </c>
      <c r="N141" s="458" t="s">
        <v>648</v>
      </c>
      <c r="O141" s="541"/>
      <c r="Q141" s="472" t="s">
        <v>690</v>
      </c>
      <c r="R141" s="457" t="s">
        <v>647</v>
      </c>
      <c r="S141" s="458" t="s">
        <v>648</v>
      </c>
      <c r="T141" s="541"/>
      <c r="V141" s="472" t="s">
        <v>691</v>
      </c>
      <c r="W141" s="457" t="s">
        <v>647</v>
      </c>
      <c r="X141" s="458" t="s">
        <v>648</v>
      </c>
      <c r="Y141" s="541"/>
      <c r="AA141" s="472" t="s">
        <v>692</v>
      </c>
      <c r="AB141" s="457" t="s">
        <v>647</v>
      </c>
      <c r="AC141" s="458" t="s">
        <v>648</v>
      </c>
      <c r="AD141" s="541"/>
      <c r="AF141" s="472" t="s">
        <v>693</v>
      </c>
      <c r="AG141" s="457" t="s">
        <v>647</v>
      </c>
      <c r="AH141" s="458" t="s">
        <v>648</v>
      </c>
      <c r="AI141" s="541"/>
      <c r="AK141" s="472" t="s">
        <v>109</v>
      </c>
      <c r="AL141" s="457" t="s">
        <v>647</v>
      </c>
      <c r="AM141" s="458" t="s">
        <v>648</v>
      </c>
      <c r="AN141" s="541"/>
      <c r="AP141" s="472" t="s">
        <v>694</v>
      </c>
      <c r="AQ141" s="457" t="s">
        <v>647</v>
      </c>
      <c r="AR141" s="458" t="s">
        <v>648</v>
      </c>
      <c r="AS141" s="541"/>
      <c r="AU141" s="472" t="s">
        <v>695</v>
      </c>
      <c r="AV141" s="457" t="s">
        <v>647</v>
      </c>
      <c r="AW141" s="458" t="s">
        <v>648</v>
      </c>
      <c r="AZ141" s="472" t="s">
        <v>696</v>
      </c>
      <c r="BA141" s="457" t="s">
        <v>647</v>
      </c>
      <c r="BB141" s="458" t="s">
        <v>648</v>
      </c>
      <c r="BC141" s="541"/>
      <c r="BE141" s="472" t="s">
        <v>38</v>
      </c>
      <c r="BF141" s="457" t="s">
        <v>647</v>
      </c>
      <c r="BG141" s="458" t="s">
        <v>648</v>
      </c>
    </row>
    <row r="142" spans="2:60" ht="15.75" x14ac:dyDescent="0.25">
      <c r="B142" s="63"/>
      <c r="C142" s="504"/>
      <c r="D142" s="521"/>
      <c r="E142" s="482"/>
      <c r="G142" s="63"/>
      <c r="H142" s="503"/>
      <c r="I142" s="504"/>
      <c r="J142" s="505"/>
      <c r="L142" s="63"/>
      <c r="M142" s="504"/>
      <c r="N142" s="542"/>
      <c r="O142" s="505"/>
      <c r="Q142" s="63"/>
      <c r="R142" s="504"/>
      <c r="S142" s="542"/>
      <c r="T142" s="505"/>
      <c r="V142" s="63"/>
      <c r="W142" s="503"/>
      <c r="X142" s="504"/>
      <c r="Y142" s="505"/>
      <c r="AA142" s="63"/>
      <c r="AB142" s="504"/>
      <c r="AC142" s="542"/>
      <c r="AD142" s="505"/>
      <c r="AF142" s="63"/>
      <c r="AG142" s="504"/>
      <c r="AH142" s="542"/>
      <c r="AI142" s="505"/>
      <c r="AK142" s="63"/>
      <c r="AL142" s="504"/>
      <c r="AM142" s="542"/>
      <c r="AN142" s="505"/>
      <c r="AP142" s="63"/>
      <c r="AQ142" s="503"/>
      <c r="AR142" s="504"/>
      <c r="AS142" s="505"/>
      <c r="AU142" s="63"/>
      <c r="AV142" s="503"/>
      <c r="AW142" s="504"/>
      <c r="AZ142" s="63"/>
      <c r="BA142" s="504"/>
      <c r="BB142" s="542"/>
      <c r="BC142" s="505"/>
      <c r="BE142" s="63"/>
      <c r="BF142" s="503"/>
      <c r="BG142" s="504"/>
    </row>
    <row r="143" spans="2:60" ht="15.75" x14ac:dyDescent="0.25">
      <c r="B143" s="148" t="s">
        <v>112</v>
      </c>
      <c r="C143" s="506"/>
      <c r="D143" s="522"/>
      <c r="E143" s="482"/>
      <c r="G143" s="148" t="s">
        <v>112</v>
      </c>
      <c r="H143" s="505"/>
      <c r="I143" s="506"/>
      <c r="J143" s="505"/>
      <c r="L143" s="148" t="s">
        <v>112</v>
      </c>
      <c r="M143" s="506"/>
      <c r="N143" s="482"/>
      <c r="O143" s="505"/>
      <c r="Q143" s="148" t="s">
        <v>112</v>
      </c>
      <c r="R143" s="506"/>
      <c r="S143" s="482"/>
      <c r="T143" s="505"/>
      <c r="V143" s="148" t="s">
        <v>112</v>
      </c>
      <c r="W143" s="505"/>
      <c r="X143" s="506"/>
      <c r="Y143" s="505"/>
      <c r="AA143" s="148" t="s">
        <v>112</v>
      </c>
      <c r="AB143" s="506"/>
      <c r="AC143" s="482"/>
      <c r="AD143" s="505"/>
      <c r="AF143" s="148" t="s">
        <v>112</v>
      </c>
      <c r="AG143" s="506"/>
      <c r="AH143" s="482"/>
      <c r="AI143" s="505"/>
      <c r="AK143" s="148" t="s">
        <v>112</v>
      </c>
      <c r="AL143" s="506"/>
      <c r="AM143" s="482"/>
      <c r="AN143" s="505"/>
      <c r="AP143" s="148" t="s">
        <v>112</v>
      </c>
      <c r="AQ143" s="505"/>
      <c r="AR143" s="506"/>
      <c r="AS143" s="505"/>
      <c r="AU143" s="148" t="s">
        <v>112</v>
      </c>
      <c r="AV143" s="505"/>
      <c r="AW143" s="506"/>
      <c r="AZ143" s="148" t="s">
        <v>112</v>
      </c>
      <c r="BA143" s="506"/>
      <c r="BB143" s="482"/>
      <c r="BC143" s="505"/>
      <c r="BE143" s="148" t="s">
        <v>112</v>
      </c>
      <c r="BF143" s="505"/>
      <c r="BG143" s="506"/>
    </row>
    <row r="144" spans="2:60" ht="15.75" x14ac:dyDescent="0.25">
      <c r="B144" s="63" t="s">
        <v>113</v>
      </c>
      <c r="C144" s="477">
        <v>0.12243150684931507</v>
      </c>
      <c r="D144" s="523">
        <v>0.87756849315068497</v>
      </c>
      <c r="E144" s="484"/>
      <c r="F144" s="93"/>
      <c r="G144" s="63" t="s">
        <v>113</v>
      </c>
      <c r="H144" s="476">
        <v>0.04</v>
      </c>
      <c r="I144" s="477">
        <v>0.96</v>
      </c>
      <c r="J144" s="505"/>
      <c r="L144" s="63" t="s">
        <v>113</v>
      </c>
      <c r="M144" s="477">
        <v>7.1428571428571425E-2</v>
      </c>
      <c r="N144" s="524">
        <v>0.9285714285714286</v>
      </c>
      <c r="O144" s="476"/>
      <c r="P144" s="93"/>
      <c r="Q144" s="63" t="s">
        <v>113</v>
      </c>
      <c r="R144" s="477">
        <v>0.11680911680911681</v>
      </c>
      <c r="S144" s="484">
        <v>0.88319088319088324</v>
      </c>
      <c r="T144" s="476"/>
      <c r="U144" s="93"/>
      <c r="V144" s="63" t="s">
        <v>113</v>
      </c>
      <c r="W144" s="476">
        <v>6.3444108761329304E-2</v>
      </c>
      <c r="X144" s="477">
        <v>0.93655589123867067</v>
      </c>
      <c r="Y144" s="476"/>
      <c r="Z144" s="93"/>
      <c r="AA144" s="63" t="s">
        <v>113</v>
      </c>
      <c r="AB144" s="477">
        <v>0.18211920529801323</v>
      </c>
      <c r="AC144" s="484">
        <v>0.81788079470198671</v>
      </c>
      <c r="AD144" s="476"/>
      <c r="AE144" s="93"/>
      <c r="AF144" s="63" t="s">
        <v>113</v>
      </c>
      <c r="AG144" s="477">
        <v>8.6956521739130432E-2</v>
      </c>
      <c r="AH144" s="484">
        <v>0.91304347826086951</v>
      </c>
      <c r="AI144" s="476"/>
      <c r="AJ144" s="93"/>
      <c r="AK144" s="63" t="s">
        <v>113</v>
      </c>
      <c r="AL144" s="477">
        <v>0.15112540192926044</v>
      </c>
      <c r="AM144" s="484">
        <v>0.84887459807073951</v>
      </c>
      <c r="AN144" s="476"/>
      <c r="AO144" s="93"/>
      <c r="AP144" s="63" t="s">
        <v>113</v>
      </c>
      <c r="AQ144" s="476">
        <v>0</v>
      </c>
      <c r="AR144" s="477">
        <v>1</v>
      </c>
      <c r="AS144" s="476"/>
      <c r="AT144" s="93"/>
      <c r="AU144" s="63" t="s">
        <v>113</v>
      </c>
      <c r="AV144" s="476">
        <v>0.17567567567567569</v>
      </c>
      <c r="AW144" s="477">
        <v>0.82432432432432434</v>
      </c>
      <c r="AX144" s="93"/>
      <c r="AY144" s="93"/>
      <c r="AZ144" s="63" t="s">
        <v>113</v>
      </c>
      <c r="BA144" s="477">
        <v>0.13636363636363635</v>
      </c>
      <c r="BB144" s="484">
        <v>0.86363636363636365</v>
      </c>
      <c r="BC144" s="476"/>
      <c r="BD144" s="93"/>
      <c r="BE144" s="63" t="s">
        <v>113</v>
      </c>
      <c r="BF144" s="476">
        <v>0.16216216216216217</v>
      </c>
      <c r="BG144" s="477">
        <v>0.83783783783783783</v>
      </c>
    </row>
    <row r="145" spans="2:59" ht="15.75" x14ac:dyDescent="0.25">
      <c r="B145" s="63" t="s">
        <v>114</v>
      </c>
      <c r="C145" s="477">
        <v>0.10393013100436681</v>
      </c>
      <c r="D145" s="523">
        <v>0.89606986899563323</v>
      </c>
      <c r="E145" s="484"/>
      <c r="F145" s="93"/>
      <c r="G145" s="63" t="s">
        <v>114</v>
      </c>
      <c r="H145" s="476">
        <v>3.5714285714285712E-2</v>
      </c>
      <c r="I145" s="477">
        <v>0.9642857142857143</v>
      </c>
      <c r="J145" s="505"/>
      <c r="L145" s="63" t="s">
        <v>114</v>
      </c>
      <c r="M145" s="477">
        <v>0.22222222222222221</v>
      </c>
      <c r="N145" s="524">
        <v>0.77777777777777779</v>
      </c>
      <c r="O145" s="476"/>
      <c r="P145" s="93"/>
      <c r="Q145" s="63" t="s">
        <v>114</v>
      </c>
      <c r="R145" s="477">
        <v>8.538163001293661E-2</v>
      </c>
      <c r="S145" s="484">
        <v>0.91461836998706336</v>
      </c>
      <c r="T145" s="476"/>
      <c r="U145" s="93"/>
      <c r="V145" s="63" t="s">
        <v>114</v>
      </c>
      <c r="W145" s="476">
        <v>3.5639412997903561E-2</v>
      </c>
      <c r="X145" s="477">
        <v>0.96436058700209648</v>
      </c>
      <c r="Y145" s="476"/>
      <c r="Z145" s="93"/>
      <c r="AA145" s="63" t="s">
        <v>114</v>
      </c>
      <c r="AB145" s="477">
        <v>0.18292682926829268</v>
      </c>
      <c r="AC145" s="484">
        <v>0.81707317073170727</v>
      </c>
      <c r="AD145" s="476"/>
      <c r="AE145" s="93"/>
      <c r="AF145" s="63" t="s">
        <v>114</v>
      </c>
      <c r="AG145" s="477">
        <v>0.08</v>
      </c>
      <c r="AH145" s="484">
        <v>0.92</v>
      </c>
      <c r="AI145" s="476"/>
      <c r="AJ145" s="93"/>
      <c r="AK145" s="63" t="s">
        <v>114</v>
      </c>
      <c r="AL145" s="477">
        <v>0.14414414414414414</v>
      </c>
      <c r="AM145" s="484">
        <v>0.85585585585585588</v>
      </c>
      <c r="AN145" s="476"/>
      <c r="AO145" s="93"/>
      <c r="AP145" s="63" t="s">
        <v>114</v>
      </c>
      <c r="AQ145" s="476">
        <v>6.8181818181818177E-2</v>
      </c>
      <c r="AR145" s="477">
        <v>0.93181818181818177</v>
      </c>
      <c r="AS145" s="476"/>
      <c r="AT145" s="93"/>
      <c r="AU145" s="63" t="s">
        <v>114</v>
      </c>
      <c r="AV145" s="476">
        <v>0.2413793103448276</v>
      </c>
      <c r="AW145" s="477">
        <v>0.75862068965517238</v>
      </c>
      <c r="AX145" s="93"/>
      <c r="AY145" s="93"/>
      <c r="AZ145" s="63" t="s">
        <v>114</v>
      </c>
      <c r="BA145" s="477">
        <v>0.125</v>
      </c>
      <c r="BB145" s="484">
        <v>0.875</v>
      </c>
      <c r="BC145" s="476"/>
      <c r="BD145" s="93"/>
      <c r="BE145" s="63" t="s">
        <v>114</v>
      </c>
      <c r="BF145" s="476">
        <v>0.17307692307692307</v>
      </c>
      <c r="BG145" s="477">
        <v>0.82692307692307687</v>
      </c>
    </row>
    <row r="146" spans="2:59" ht="15.75" x14ac:dyDescent="0.25">
      <c r="B146" s="63" t="s">
        <v>115</v>
      </c>
      <c r="C146" s="477">
        <v>0.10725552050473186</v>
      </c>
      <c r="D146" s="523">
        <v>0.89274447949526814</v>
      </c>
      <c r="E146" s="484"/>
      <c r="F146" s="93"/>
      <c r="G146" s="63" t="s">
        <v>115</v>
      </c>
      <c r="H146" s="476">
        <v>0</v>
      </c>
      <c r="I146" s="477">
        <v>1</v>
      </c>
      <c r="J146" s="505"/>
      <c r="L146" s="63" t="s">
        <v>115</v>
      </c>
      <c r="M146" s="477">
        <v>0</v>
      </c>
      <c r="N146" s="524">
        <v>1</v>
      </c>
      <c r="O146" s="476"/>
      <c r="P146" s="93"/>
      <c r="Q146" s="63" t="s">
        <v>115</v>
      </c>
      <c r="R146" s="477">
        <v>4.6728971962616821E-2</v>
      </c>
      <c r="S146" s="484">
        <v>0.95327102803738317</v>
      </c>
      <c r="T146" s="476"/>
      <c r="U146" s="93"/>
      <c r="V146" s="63" t="s">
        <v>115</v>
      </c>
      <c r="W146" s="476">
        <v>3.7313432835820892E-2</v>
      </c>
      <c r="X146" s="477">
        <v>0.96268656716417911</v>
      </c>
      <c r="Y146" s="476"/>
      <c r="Z146" s="93"/>
      <c r="AA146" s="63" t="s">
        <v>115</v>
      </c>
      <c r="AB146" s="477">
        <v>7.9365079365079361E-2</v>
      </c>
      <c r="AC146" s="484">
        <v>0.92063492063492058</v>
      </c>
      <c r="AD146" s="476"/>
      <c r="AE146" s="93"/>
      <c r="AF146" s="63" t="s">
        <v>115</v>
      </c>
      <c r="AG146" s="477">
        <v>0</v>
      </c>
      <c r="AH146" s="484">
        <v>1</v>
      </c>
      <c r="AI146" s="476"/>
      <c r="AJ146" s="93"/>
      <c r="AK146" s="63" t="s">
        <v>115</v>
      </c>
      <c r="AL146" s="477">
        <v>0.20370370370370369</v>
      </c>
      <c r="AM146" s="484">
        <v>0.79629629629629628</v>
      </c>
      <c r="AN146" s="476"/>
      <c r="AO146" s="93"/>
      <c r="AP146" s="63" t="s">
        <v>115</v>
      </c>
      <c r="AQ146" s="476">
        <v>9.0909090909090912E-2</v>
      </c>
      <c r="AR146" s="477">
        <v>0.90909090909090906</v>
      </c>
      <c r="AS146" s="476"/>
      <c r="AT146" s="93"/>
      <c r="AU146" s="63" t="s">
        <v>115</v>
      </c>
      <c r="AV146" s="476">
        <v>0.33333333333333331</v>
      </c>
      <c r="AW146" s="477">
        <v>0.66666666666666663</v>
      </c>
      <c r="AX146" s="93"/>
      <c r="AY146" s="93"/>
      <c r="AZ146" s="63" t="s">
        <v>115</v>
      </c>
      <c r="BA146" s="477">
        <v>0.16</v>
      </c>
      <c r="BB146" s="484">
        <v>0.84</v>
      </c>
      <c r="BC146" s="476"/>
      <c r="BD146" s="93"/>
      <c r="BE146" s="63" t="s">
        <v>115</v>
      </c>
      <c r="BF146" s="476">
        <v>0.34375</v>
      </c>
      <c r="BG146" s="477">
        <v>0.65625</v>
      </c>
    </row>
    <row r="147" spans="2:59" ht="15.75" x14ac:dyDescent="0.25">
      <c r="B147" s="63" t="s">
        <v>116</v>
      </c>
      <c r="C147" s="477">
        <v>0.2265625</v>
      </c>
      <c r="D147" s="523">
        <v>0.7734375</v>
      </c>
      <c r="E147" s="484"/>
      <c r="F147" s="93"/>
      <c r="G147" s="63" t="s">
        <v>116</v>
      </c>
      <c r="H147" s="476">
        <v>0</v>
      </c>
      <c r="I147" s="477">
        <v>1</v>
      </c>
      <c r="J147" s="505"/>
      <c r="L147" s="63" t="s">
        <v>116</v>
      </c>
      <c r="M147" s="477">
        <v>0.2857142857142857</v>
      </c>
      <c r="N147" s="524">
        <v>0.7142857142857143</v>
      </c>
      <c r="O147" s="476"/>
      <c r="P147" s="93"/>
      <c r="Q147" s="63" t="s">
        <v>116</v>
      </c>
      <c r="R147" s="477">
        <v>0.2073170731707317</v>
      </c>
      <c r="S147" s="484">
        <v>0.79268292682926833</v>
      </c>
      <c r="T147" s="476"/>
      <c r="U147" s="93"/>
      <c r="V147" s="63" t="s">
        <v>116</v>
      </c>
      <c r="W147" s="476">
        <v>0.12244897959183673</v>
      </c>
      <c r="X147" s="477">
        <v>0.87755102040816324</v>
      </c>
      <c r="Y147" s="476"/>
      <c r="Z147" s="93"/>
      <c r="AA147" s="63" t="s">
        <v>116</v>
      </c>
      <c r="AB147" s="477">
        <v>0.32142857142857145</v>
      </c>
      <c r="AC147" s="484">
        <v>0.6785714285714286</v>
      </c>
      <c r="AD147" s="476"/>
      <c r="AE147" s="93"/>
      <c r="AF147" s="63" t="s">
        <v>116</v>
      </c>
      <c r="AG147" s="477">
        <v>0.4</v>
      </c>
      <c r="AH147" s="484">
        <v>0.6</v>
      </c>
      <c r="AI147" s="476"/>
      <c r="AJ147" s="93"/>
      <c r="AK147" s="63" t="s">
        <v>116</v>
      </c>
      <c r="AL147" s="477">
        <v>0.2857142857142857</v>
      </c>
      <c r="AM147" s="484">
        <v>0.7142857142857143</v>
      </c>
      <c r="AN147" s="476"/>
      <c r="AO147" s="93"/>
      <c r="AP147" s="63" t="s">
        <v>116</v>
      </c>
      <c r="AQ147" s="476">
        <v>0</v>
      </c>
      <c r="AR147" s="477">
        <v>1</v>
      </c>
      <c r="AS147" s="476"/>
      <c r="AT147" s="93"/>
      <c r="AU147" s="63" t="s">
        <v>116</v>
      </c>
      <c r="AV147" s="476">
        <v>0.66666666666666663</v>
      </c>
      <c r="AW147" s="477">
        <v>0.33333333333333331</v>
      </c>
      <c r="AX147" s="93"/>
      <c r="AY147" s="93"/>
      <c r="AZ147" s="63" t="s">
        <v>116</v>
      </c>
      <c r="BA147" s="477">
        <v>0.22222222222222221</v>
      </c>
      <c r="BB147" s="484">
        <v>0.77777777777777779</v>
      </c>
      <c r="BC147" s="476"/>
      <c r="BD147" s="93"/>
      <c r="BE147" s="63" t="s">
        <v>116</v>
      </c>
      <c r="BF147" s="476">
        <v>0.3125</v>
      </c>
      <c r="BG147" s="477">
        <v>0.6875</v>
      </c>
    </row>
    <row r="148" spans="2:59" ht="15.75" x14ac:dyDescent="0.25">
      <c r="B148" s="63" t="s">
        <v>117</v>
      </c>
      <c r="C148" s="477">
        <v>0.11020408163265306</v>
      </c>
      <c r="D148" s="523">
        <v>0.88979591836734695</v>
      </c>
      <c r="E148" s="484"/>
      <c r="F148" s="93"/>
      <c r="G148" s="63" t="s">
        <v>117</v>
      </c>
      <c r="H148" s="476">
        <v>0</v>
      </c>
      <c r="I148" s="477">
        <v>1</v>
      </c>
      <c r="J148" s="505"/>
      <c r="L148" s="63" t="s">
        <v>117</v>
      </c>
      <c r="M148" s="477">
        <v>0</v>
      </c>
      <c r="N148" s="484">
        <v>0</v>
      </c>
      <c r="O148" s="476"/>
      <c r="P148" s="93"/>
      <c r="Q148" s="63" t="s">
        <v>117</v>
      </c>
      <c r="R148" s="477">
        <v>8.3573487031700283E-2</v>
      </c>
      <c r="S148" s="484">
        <v>0.91642651296829969</v>
      </c>
      <c r="T148" s="476"/>
      <c r="U148" s="93"/>
      <c r="V148" s="63" t="s">
        <v>117</v>
      </c>
      <c r="W148" s="476">
        <v>4.0160642570281124E-2</v>
      </c>
      <c r="X148" s="477">
        <v>0.95983935742971882</v>
      </c>
      <c r="Y148" s="476"/>
      <c r="Z148" s="93"/>
      <c r="AA148" s="63" t="s">
        <v>117</v>
      </c>
      <c r="AB148" s="477">
        <v>0.21917808219178081</v>
      </c>
      <c r="AC148" s="484">
        <v>0.78082191780821919</v>
      </c>
      <c r="AD148" s="476"/>
      <c r="AE148" s="93"/>
      <c r="AF148" s="63" t="s">
        <v>117</v>
      </c>
      <c r="AG148" s="477">
        <v>0.12</v>
      </c>
      <c r="AH148" s="484">
        <v>0.88</v>
      </c>
      <c r="AI148" s="476"/>
      <c r="AJ148" s="93"/>
      <c r="AK148" s="63" t="s">
        <v>117</v>
      </c>
      <c r="AL148" s="477">
        <v>0.18604651162790697</v>
      </c>
      <c r="AM148" s="484">
        <v>0.81395348837209303</v>
      </c>
      <c r="AN148" s="476"/>
      <c r="AO148" s="93"/>
      <c r="AP148" s="63" t="s">
        <v>117</v>
      </c>
      <c r="AQ148" s="476">
        <v>0.04</v>
      </c>
      <c r="AR148" s="477">
        <v>0.96</v>
      </c>
      <c r="AS148" s="476"/>
      <c r="AT148" s="93"/>
      <c r="AU148" s="63" t="s">
        <v>117</v>
      </c>
      <c r="AV148" s="476">
        <v>0.29629629629629628</v>
      </c>
      <c r="AW148" s="477">
        <v>0.70370370370370372</v>
      </c>
      <c r="AX148" s="93"/>
      <c r="AY148" s="93"/>
      <c r="AZ148" s="63" t="s">
        <v>117</v>
      </c>
      <c r="BA148" s="477">
        <v>0.20588235294117646</v>
      </c>
      <c r="BB148" s="484">
        <v>0.79411764705882348</v>
      </c>
      <c r="BC148" s="476"/>
      <c r="BD148" s="93"/>
      <c r="BE148" s="63" t="s">
        <v>117</v>
      </c>
      <c r="BF148" s="476">
        <v>0.13725490196078433</v>
      </c>
      <c r="BG148" s="477">
        <v>0.86274509803921573</v>
      </c>
    </row>
    <row r="149" spans="2:59" ht="15.75" x14ac:dyDescent="0.25">
      <c r="B149" s="63" t="s">
        <v>118</v>
      </c>
      <c r="C149" s="477">
        <v>0.12121212121212122</v>
      </c>
      <c r="D149" s="523">
        <v>0.87878787878787878</v>
      </c>
      <c r="E149" s="484"/>
      <c r="F149" s="93"/>
      <c r="G149" s="63" t="s">
        <v>118</v>
      </c>
      <c r="H149" s="476">
        <v>0.33333333333333331</v>
      </c>
      <c r="I149" s="477">
        <v>0.66666666666666663</v>
      </c>
      <c r="J149" s="505"/>
      <c r="L149" s="63" t="s">
        <v>118</v>
      </c>
      <c r="M149" s="477">
        <v>0</v>
      </c>
      <c r="N149" s="484">
        <v>0</v>
      </c>
      <c r="O149" s="476"/>
      <c r="P149" s="93"/>
      <c r="Q149" s="63" t="s">
        <v>118</v>
      </c>
      <c r="R149" s="477">
        <v>0.11929824561403508</v>
      </c>
      <c r="S149" s="484">
        <v>0.88070175438596487</v>
      </c>
      <c r="T149" s="476"/>
      <c r="U149" s="93"/>
      <c r="V149" s="63" t="s">
        <v>118</v>
      </c>
      <c r="W149" s="476">
        <v>8.9068825910931168E-2</v>
      </c>
      <c r="X149" s="477">
        <v>0.91093117408906887</v>
      </c>
      <c r="Y149" s="476"/>
      <c r="Z149" s="93"/>
      <c r="AA149" s="63" t="s">
        <v>118</v>
      </c>
      <c r="AB149" s="477">
        <v>0.29411764705882354</v>
      </c>
      <c r="AC149" s="484">
        <v>0.70588235294117652</v>
      </c>
      <c r="AD149" s="476"/>
      <c r="AE149" s="93"/>
      <c r="AF149" s="63" t="s">
        <v>118</v>
      </c>
      <c r="AG149" s="477">
        <v>0.33333333333333331</v>
      </c>
      <c r="AH149" s="484">
        <v>0.66666666666666663</v>
      </c>
      <c r="AI149" s="476"/>
      <c r="AJ149" s="93"/>
      <c r="AK149" s="63" t="s">
        <v>118</v>
      </c>
      <c r="AL149" s="477">
        <v>0.23076923076923078</v>
      </c>
      <c r="AM149" s="484">
        <v>0.76923076923076927</v>
      </c>
      <c r="AN149" s="476"/>
      <c r="AO149" s="93"/>
      <c r="AP149" s="63" t="s">
        <v>118</v>
      </c>
      <c r="AQ149" s="476">
        <v>0.5</v>
      </c>
      <c r="AR149" s="477">
        <v>0.5</v>
      </c>
      <c r="AS149" s="476"/>
      <c r="AT149" s="93"/>
      <c r="AU149" s="63" t="s">
        <v>118</v>
      </c>
      <c r="AV149" s="476">
        <v>0.25</v>
      </c>
      <c r="AW149" s="477">
        <v>0.75</v>
      </c>
      <c r="AX149" s="93"/>
      <c r="AY149" s="93"/>
      <c r="AZ149" s="63" t="s">
        <v>118</v>
      </c>
      <c r="BA149" s="477">
        <v>0.14285714285714285</v>
      </c>
      <c r="BB149" s="484">
        <v>0.8571428571428571</v>
      </c>
      <c r="BC149" s="476"/>
      <c r="BD149" s="93"/>
      <c r="BE149" s="63" t="s">
        <v>118</v>
      </c>
      <c r="BF149" s="476">
        <v>7.407407407407407E-2</v>
      </c>
      <c r="BG149" s="477">
        <v>0.92592592592592593</v>
      </c>
    </row>
    <row r="150" spans="2:59" ht="15.75" x14ac:dyDescent="0.25">
      <c r="B150" s="148" t="s">
        <v>120</v>
      </c>
      <c r="C150" s="508">
        <v>0.11710452766908888</v>
      </c>
      <c r="D150" s="525">
        <v>0.88289547233091115</v>
      </c>
      <c r="E150" s="526"/>
      <c r="F150" s="93"/>
      <c r="G150" s="148" t="s">
        <v>120</v>
      </c>
      <c r="H150" s="509">
        <v>3.9735099337748346E-2</v>
      </c>
      <c r="I150" s="508">
        <v>0.96026490066225167</v>
      </c>
      <c r="J150" s="543"/>
      <c r="L150" s="148" t="s">
        <v>120</v>
      </c>
      <c r="M150" s="508">
        <v>0.17073170731707318</v>
      </c>
      <c r="N150" s="526">
        <v>0.82926829268292679</v>
      </c>
      <c r="O150" s="509"/>
      <c r="P150" s="93"/>
      <c r="Q150" s="148" t="s">
        <v>120</v>
      </c>
      <c r="R150" s="508">
        <v>9.9042863087806909E-2</v>
      </c>
      <c r="S150" s="526">
        <v>0.90095713691219315</v>
      </c>
      <c r="T150" s="509"/>
      <c r="U150" s="93"/>
      <c r="V150" s="148" t="s">
        <v>120</v>
      </c>
      <c r="W150" s="509">
        <v>5.4472091459314052E-2</v>
      </c>
      <c r="X150" s="508">
        <v>0.94552790854068591</v>
      </c>
      <c r="Y150" s="509"/>
      <c r="Z150" s="93"/>
      <c r="AA150" s="148" t="s">
        <v>120</v>
      </c>
      <c r="AB150" s="508">
        <v>0.18518518518518517</v>
      </c>
      <c r="AC150" s="526">
        <v>0.81481481481481477</v>
      </c>
      <c r="AD150" s="509"/>
      <c r="AE150" s="93"/>
      <c r="AF150" s="148" t="s">
        <v>120</v>
      </c>
      <c r="AG150" s="508">
        <v>0.11764705882352941</v>
      </c>
      <c r="AH150" s="526">
        <v>0.88235294117647056</v>
      </c>
      <c r="AI150" s="509"/>
      <c r="AJ150" s="93"/>
      <c r="AK150" s="148" t="s">
        <v>120</v>
      </c>
      <c r="AL150" s="508">
        <v>0.16142857142857142</v>
      </c>
      <c r="AM150" s="526">
        <v>0.83857142857142852</v>
      </c>
      <c r="AN150" s="509"/>
      <c r="AO150" s="93"/>
      <c r="AP150" s="148" t="s">
        <v>120</v>
      </c>
      <c r="AQ150" s="509">
        <v>6.4516129032258063E-2</v>
      </c>
      <c r="AR150" s="508">
        <v>0.93548387096774188</v>
      </c>
      <c r="AS150" s="509"/>
      <c r="AT150" s="93"/>
      <c r="AU150" s="148" t="s">
        <v>120</v>
      </c>
      <c r="AV150" s="509">
        <v>0.22093023255813954</v>
      </c>
      <c r="AW150" s="508">
        <v>0.77906976744186052</v>
      </c>
      <c r="AX150" s="93"/>
      <c r="AY150" s="93"/>
      <c r="AZ150" s="148" t="s">
        <v>120</v>
      </c>
      <c r="BA150" s="508">
        <v>0.14326647564469913</v>
      </c>
      <c r="BB150" s="526">
        <v>0.85673352435530081</v>
      </c>
      <c r="BC150" s="509"/>
      <c r="BD150" s="93"/>
      <c r="BE150" s="148" t="s">
        <v>120</v>
      </c>
      <c r="BF150" s="509">
        <v>0.18604651162790697</v>
      </c>
      <c r="BG150" s="508">
        <v>0.81395348837209303</v>
      </c>
    </row>
    <row r="151" spans="2:59" ht="15.75" x14ac:dyDescent="0.25">
      <c r="B151" s="63"/>
      <c r="C151" s="477"/>
      <c r="D151" s="523"/>
      <c r="E151" s="484"/>
      <c r="F151" s="93"/>
      <c r="G151" s="63"/>
      <c r="H151" s="476"/>
      <c r="I151" s="477"/>
      <c r="J151" s="505"/>
      <c r="L151" s="63"/>
      <c r="M151" s="477"/>
      <c r="N151" s="484"/>
      <c r="O151" s="476"/>
      <c r="P151" s="93"/>
      <c r="Q151" s="63"/>
      <c r="R151" s="477"/>
      <c r="S151" s="484"/>
      <c r="T151" s="476"/>
      <c r="U151" s="93"/>
      <c r="V151" s="63"/>
      <c r="W151" s="476"/>
      <c r="X151" s="477"/>
      <c r="Y151" s="476"/>
      <c r="Z151" s="93"/>
      <c r="AA151" s="63"/>
      <c r="AB151" s="477"/>
      <c r="AC151" s="484"/>
      <c r="AD151" s="476"/>
      <c r="AE151" s="93"/>
      <c r="AF151" s="63"/>
      <c r="AG151" s="477"/>
      <c r="AH151" s="484"/>
      <c r="AI151" s="476"/>
      <c r="AJ151" s="93"/>
      <c r="AK151" s="63"/>
      <c r="AL151" s="477"/>
      <c r="AM151" s="484"/>
      <c r="AN151" s="476"/>
      <c r="AO151" s="93"/>
      <c r="AP151" s="63"/>
      <c r="AQ151" s="476"/>
      <c r="AR151" s="477"/>
      <c r="AS151" s="476"/>
      <c r="AT151" s="93"/>
      <c r="AU151" s="63"/>
      <c r="AV151" s="476"/>
      <c r="AW151" s="477"/>
      <c r="AX151" s="93"/>
      <c r="AY151" s="93"/>
      <c r="AZ151" s="63"/>
      <c r="BA151" s="477"/>
      <c r="BB151" s="484"/>
      <c r="BC151" s="476"/>
      <c r="BD151" s="93"/>
      <c r="BE151" s="63"/>
      <c r="BF151" s="476"/>
      <c r="BG151" s="477"/>
    </row>
    <row r="152" spans="2:59" ht="15.75" x14ac:dyDescent="0.25">
      <c r="B152" s="148" t="s">
        <v>121</v>
      </c>
      <c r="C152" s="491"/>
      <c r="D152" s="528"/>
      <c r="E152" s="529"/>
      <c r="F152" s="93"/>
      <c r="G152" s="148" t="s">
        <v>121</v>
      </c>
      <c r="H152" s="490"/>
      <c r="I152" s="491"/>
      <c r="J152" s="544"/>
      <c r="L152" s="148" t="s">
        <v>121</v>
      </c>
      <c r="M152" s="491"/>
      <c r="N152" s="529"/>
      <c r="O152" s="490"/>
      <c r="P152" s="93"/>
      <c r="Q152" s="148" t="s">
        <v>121</v>
      </c>
      <c r="R152" s="491"/>
      <c r="S152" s="529"/>
      <c r="T152" s="490"/>
      <c r="U152" s="93"/>
      <c r="V152" s="148" t="s">
        <v>121</v>
      </c>
      <c r="W152" s="490"/>
      <c r="X152" s="491"/>
      <c r="Y152" s="490"/>
      <c r="Z152" s="93"/>
      <c r="AA152" s="148" t="s">
        <v>121</v>
      </c>
      <c r="AB152" s="491"/>
      <c r="AC152" s="529"/>
      <c r="AD152" s="490"/>
      <c r="AE152" s="93"/>
      <c r="AF152" s="148" t="s">
        <v>121</v>
      </c>
      <c r="AG152" s="491"/>
      <c r="AH152" s="529"/>
      <c r="AI152" s="490"/>
      <c r="AJ152" s="93"/>
      <c r="AK152" s="148" t="s">
        <v>121</v>
      </c>
      <c r="AL152" s="491"/>
      <c r="AM152" s="529"/>
      <c r="AN152" s="490"/>
      <c r="AO152" s="93"/>
      <c r="AP152" s="148" t="s">
        <v>121</v>
      </c>
      <c r="AQ152" s="490"/>
      <c r="AR152" s="491"/>
      <c r="AS152" s="490"/>
      <c r="AT152" s="93"/>
      <c r="AU152" s="148" t="s">
        <v>121</v>
      </c>
      <c r="AV152" s="490"/>
      <c r="AW152" s="491"/>
      <c r="AX152" s="93"/>
      <c r="AY152" s="93"/>
      <c r="AZ152" s="148" t="s">
        <v>121</v>
      </c>
      <c r="BA152" s="491"/>
      <c r="BB152" s="529"/>
      <c r="BC152" s="490"/>
      <c r="BD152" s="93"/>
      <c r="BE152" s="148" t="s">
        <v>121</v>
      </c>
      <c r="BF152" s="490"/>
      <c r="BG152" s="491"/>
    </row>
    <row r="153" spans="2:59" ht="15.75" x14ac:dyDescent="0.25">
      <c r="B153" s="279" t="s">
        <v>122</v>
      </c>
      <c r="C153" s="491">
        <v>0.15123456790123457</v>
      </c>
      <c r="D153" s="528">
        <v>0.84876543209876543</v>
      </c>
      <c r="E153" s="529"/>
      <c r="F153" s="93"/>
      <c r="G153" s="279" t="s">
        <v>122</v>
      </c>
      <c r="H153" s="490">
        <v>4.2553191489361701E-2</v>
      </c>
      <c r="I153" s="491">
        <v>0.95744680851063835</v>
      </c>
      <c r="J153" s="544"/>
      <c r="L153" s="279" t="s">
        <v>122</v>
      </c>
      <c r="M153" s="491">
        <v>0.33333333333333331</v>
      </c>
      <c r="N153" s="529">
        <v>0.66666666666666663</v>
      </c>
      <c r="O153" s="490"/>
      <c r="P153" s="93"/>
      <c r="Q153" s="279" t="s">
        <v>122</v>
      </c>
      <c r="R153" s="491">
        <v>0.11855670103092783</v>
      </c>
      <c r="S153" s="529">
        <v>0.88144329896907214</v>
      </c>
      <c r="T153" s="490"/>
      <c r="U153" s="93"/>
      <c r="V153" s="279" t="s">
        <v>122</v>
      </c>
      <c r="W153" s="490">
        <v>7.5630252100840331E-2</v>
      </c>
      <c r="X153" s="491">
        <v>0.92436974789915971</v>
      </c>
      <c r="Y153" s="490"/>
      <c r="Z153" s="93"/>
      <c r="AA153" s="279" t="s">
        <v>122</v>
      </c>
      <c r="AB153" s="491">
        <v>0.20833333333333334</v>
      </c>
      <c r="AC153" s="529">
        <v>0.79166666666666663</v>
      </c>
      <c r="AD153" s="490"/>
      <c r="AE153" s="93"/>
      <c r="AF153" s="279" t="s">
        <v>122</v>
      </c>
      <c r="AG153" s="491">
        <v>0.14814814814814814</v>
      </c>
      <c r="AH153" s="529">
        <v>0.85185185185185186</v>
      </c>
      <c r="AI153" s="490"/>
      <c r="AJ153" s="93"/>
      <c r="AK153" s="279" t="s">
        <v>122</v>
      </c>
      <c r="AL153" s="491">
        <v>0.22222222222222221</v>
      </c>
      <c r="AM153" s="529">
        <v>0.77777777777777779</v>
      </c>
      <c r="AN153" s="490"/>
      <c r="AO153" s="93"/>
      <c r="AP153" s="279" t="s">
        <v>122</v>
      </c>
      <c r="AQ153" s="490">
        <v>0</v>
      </c>
      <c r="AR153" s="491">
        <v>1</v>
      </c>
      <c r="AS153" s="490"/>
      <c r="AT153" s="93"/>
      <c r="AU153" s="279" t="s">
        <v>122</v>
      </c>
      <c r="AV153" s="490">
        <v>0.29411764705882354</v>
      </c>
      <c r="AW153" s="491">
        <v>0.70588235294117652</v>
      </c>
      <c r="AX153" s="93"/>
      <c r="AY153" s="93"/>
      <c r="AZ153" s="279" t="s">
        <v>122</v>
      </c>
      <c r="BA153" s="491">
        <v>0.20930232558139536</v>
      </c>
      <c r="BB153" s="529">
        <v>0.79069767441860461</v>
      </c>
      <c r="BC153" s="490"/>
      <c r="BD153" s="93"/>
      <c r="BE153" s="279" t="s">
        <v>122</v>
      </c>
      <c r="BF153" s="490">
        <v>0.66666666666666663</v>
      </c>
      <c r="BG153" s="491">
        <v>0.33333333333333331</v>
      </c>
    </row>
    <row r="154" spans="2:59" ht="15.75" x14ac:dyDescent="0.25">
      <c r="B154" s="279" t="s">
        <v>139</v>
      </c>
      <c r="C154" s="491">
        <v>0.1111111111111111</v>
      </c>
      <c r="D154" s="528">
        <v>0.88888888888888884</v>
      </c>
      <c r="E154" s="529"/>
      <c r="F154" s="93"/>
      <c r="G154" s="279" t="s">
        <v>139</v>
      </c>
      <c r="H154" s="490">
        <v>0</v>
      </c>
      <c r="I154" s="491">
        <v>1</v>
      </c>
      <c r="J154" s="544"/>
      <c r="L154" s="279" t="s">
        <v>139</v>
      </c>
      <c r="M154" s="491">
        <v>0</v>
      </c>
      <c r="N154" s="529">
        <v>1</v>
      </c>
      <c r="O154" s="490"/>
      <c r="P154" s="93"/>
      <c r="Q154" s="279" t="s">
        <v>139</v>
      </c>
      <c r="R154" s="491">
        <v>8.4070796460176997E-2</v>
      </c>
      <c r="S154" s="529">
        <v>0.91592920353982299</v>
      </c>
      <c r="T154" s="490"/>
      <c r="U154" s="93"/>
      <c r="V154" s="279" t="s">
        <v>139</v>
      </c>
      <c r="W154" s="490">
        <v>5.0314465408805034E-2</v>
      </c>
      <c r="X154" s="491">
        <v>0.94968553459119498</v>
      </c>
      <c r="Y154" s="490"/>
      <c r="Z154" s="93"/>
      <c r="AA154" s="279" t="s">
        <v>139</v>
      </c>
      <c r="AB154" s="491">
        <v>0.18965517241379309</v>
      </c>
      <c r="AC154" s="529">
        <v>0.81034482758620685</v>
      </c>
      <c r="AD154" s="490"/>
      <c r="AE154" s="93"/>
      <c r="AF154" s="279" t="s">
        <v>139</v>
      </c>
      <c r="AG154" s="491">
        <v>0</v>
      </c>
      <c r="AH154" s="529">
        <v>1</v>
      </c>
      <c r="AI154" s="490"/>
      <c r="AJ154" s="93"/>
      <c r="AK154" s="279" t="s">
        <v>139</v>
      </c>
      <c r="AL154" s="491">
        <v>0.23287671232876711</v>
      </c>
      <c r="AM154" s="529">
        <v>0.76712328767123283</v>
      </c>
      <c r="AN154" s="490"/>
      <c r="AO154" s="93"/>
      <c r="AP154" s="279" t="s">
        <v>139</v>
      </c>
      <c r="AQ154" s="490">
        <v>0</v>
      </c>
      <c r="AR154" s="491">
        <v>1</v>
      </c>
      <c r="AS154" s="490"/>
      <c r="AT154" s="93"/>
      <c r="AU154" s="279" t="s">
        <v>139</v>
      </c>
      <c r="AV154" s="490">
        <v>0.32142857142857145</v>
      </c>
      <c r="AW154" s="491">
        <v>0.6785714285714286</v>
      </c>
      <c r="AX154" s="93"/>
      <c r="AY154" s="93"/>
      <c r="AZ154" s="279" t="s">
        <v>139</v>
      </c>
      <c r="BA154" s="491">
        <v>0.22222222222222221</v>
      </c>
      <c r="BB154" s="529">
        <v>0.77777777777777779</v>
      </c>
      <c r="BC154" s="490"/>
      <c r="BD154" s="93"/>
      <c r="BE154" s="279" t="s">
        <v>139</v>
      </c>
      <c r="BF154" s="490">
        <v>0.1</v>
      </c>
      <c r="BG154" s="491">
        <v>0.9</v>
      </c>
    </row>
    <row r="155" spans="2:59" ht="15.75" x14ac:dyDescent="0.25">
      <c r="B155" s="279" t="s">
        <v>140</v>
      </c>
      <c r="C155" s="491">
        <v>0.1384180790960452</v>
      </c>
      <c r="D155" s="528">
        <v>0.8615819209039548</v>
      </c>
      <c r="E155" s="529"/>
      <c r="F155" s="93"/>
      <c r="G155" s="279" t="s">
        <v>140</v>
      </c>
      <c r="H155" s="490">
        <v>0.13333333333333333</v>
      </c>
      <c r="I155" s="491">
        <v>0.8666666666666667</v>
      </c>
      <c r="J155" s="544"/>
      <c r="L155" s="279" t="s">
        <v>140</v>
      </c>
      <c r="M155" s="491">
        <v>0.25</v>
      </c>
      <c r="N155" s="529">
        <v>0.75</v>
      </c>
      <c r="O155" s="490"/>
      <c r="P155" s="93"/>
      <c r="Q155" s="279" t="s">
        <v>140</v>
      </c>
      <c r="R155" s="491">
        <v>0.10526315789473684</v>
      </c>
      <c r="S155" s="529">
        <v>0.89473684210526316</v>
      </c>
      <c r="T155" s="490"/>
      <c r="U155" s="93"/>
      <c r="V155" s="279" t="s">
        <v>140</v>
      </c>
      <c r="W155" s="490">
        <v>5.8479532163742687E-2</v>
      </c>
      <c r="X155" s="491">
        <v>0.94152046783625731</v>
      </c>
      <c r="Y155" s="490"/>
      <c r="Z155" s="93"/>
      <c r="AA155" s="279" t="s">
        <v>140</v>
      </c>
      <c r="AB155" s="491">
        <v>0.2</v>
      </c>
      <c r="AC155" s="529">
        <v>0.8</v>
      </c>
      <c r="AD155" s="490"/>
      <c r="AE155" s="93"/>
      <c r="AF155" s="279" t="s">
        <v>140</v>
      </c>
      <c r="AG155" s="491">
        <v>0.25</v>
      </c>
      <c r="AH155" s="529">
        <v>0.75</v>
      </c>
      <c r="AI155" s="490"/>
      <c r="AJ155" s="93"/>
      <c r="AK155" s="279" t="s">
        <v>140</v>
      </c>
      <c r="AL155" s="491">
        <v>0.24242424242424243</v>
      </c>
      <c r="AM155" s="529">
        <v>0.75757575757575757</v>
      </c>
      <c r="AN155" s="490"/>
      <c r="AO155" s="93"/>
      <c r="AP155" s="279" t="s">
        <v>140</v>
      </c>
      <c r="AQ155" s="490">
        <v>0.125</v>
      </c>
      <c r="AR155" s="491">
        <v>0.875</v>
      </c>
      <c r="AS155" s="490"/>
      <c r="AT155" s="93"/>
      <c r="AU155" s="279" t="s">
        <v>140</v>
      </c>
      <c r="AV155" s="490">
        <v>0.40909090909090912</v>
      </c>
      <c r="AW155" s="491">
        <v>0.59090909090909094</v>
      </c>
      <c r="AX155" s="93"/>
      <c r="AY155" s="93"/>
      <c r="AZ155" s="279" t="s">
        <v>140</v>
      </c>
      <c r="BA155" s="491">
        <v>0.16666666666666666</v>
      </c>
      <c r="BB155" s="529">
        <v>0.83333333333333337</v>
      </c>
      <c r="BC155" s="490"/>
      <c r="BD155" s="93"/>
      <c r="BE155" s="279" t="s">
        <v>140</v>
      </c>
      <c r="BF155" s="490">
        <v>0.26666666666666666</v>
      </c>
      <c r="BG155" s="491">
        <v>0.73333333333333328</v>
      </c>
    </row>
    <row r="156" spans="2:59" ht="15.75" x14ac:dyDescent="0.25">
      <c r="B156" s="279" t="s">
        <v>141</v>
      </c>
      <c r="C156" s="511">
        <v>0.11271676300578035</v>
      </c>
      <c r="D156" s="531">
        <v>0.88728323699421963</v>
      </c>
      <c r="E156" s="532"/>
      <c r="F156" s="93"/>
      <c r="G156" s="279" t="s">
        <v>141</v>
      </c>
      <c r="H156" s="490">
        <v>0</v>
      </c>
      <c r="I156" s="511">
        <v>1</v>
      </c>
      <c r="J156" s="545"/>
      <c r="L156" s="279" t="s">
        <v>141</v>
      </c>
      <c r="M156" s="491">
        <v>0</v>
      </c>
      <c r="N156" s="532">
        <v>1</v>
      </c>
      <c r="O156" s="510"/>
      <c r="P156" s="93"/>
      <c r="Q156" s="279" t="s">
        <v>141</v>
      </c>
      <c r="R156" s="491">
        <v>9.9173553719008267E-2</v>
      </c>
      <c r="S156" s="532">
        <v>0.90082644628099173</v>
      </c>
      <c r="T156" s="510"/>
      <c r="U156" s="93"/>
      <c r="V156" s="279" t="s">
        <v>141</v>
      </c>
      <c r="W156" s="490">
        <v>5.2941176470588235E-2</v>
      </c>
      <c r="X156" s="511">
        <v>0.94705882352941173</v>
      </c>
      <c r="Y156" s="510"/>
      <c r="Z156" s="93"/>
      <c r="AA156" s="279" t="s">
        <v>141</v>
      </c>
      <c r="AB156" s="491">
        <v>0.21666666666666667</v>
      </c>
      <c r="AC156" s="532">
        <v>0.78333333333333333</v>
      </c>
      <c r="AD156" s="510"/>
      <c r="AE156" s="93"/>
      <c r="AF156" s="279" t="s">
        <v>141</v>
      </c>
      <c r="AG156" s="491">
        <v>0.16666666666666666</v>
      </c>
      <c r="AH156" s="532">
        <v>0.83333333333333337</v>
      </c>
      <c r="AI156" s="510"/>
      <c r="AJ156" s="93"/>
      <c r="AK156" s="279" t="s">
        <v>141</v>
      </c>
      <c r="AL156" s="491">
        <v>0.20689655172413793</v>
      </c>
      <c r="AM156" s="532">
        <v>0.7931034482758621</v>
      </c>
      <c r="AN156" s="510"/>
      <c r="AO156" s="93"/>
      <c r="AP156" s="279" t="s">
        <v>141</v>
      </c>
      <c r="AQ156" s="490">
        <v>0</v>
      </c>
      <c r="AR156" s="511">
        <v>1</v>
      </c>
      <c r="AS156" s="510"/>
      <c r="AT156" s="93"/>
      <c r="AU156" s="279" t="s">
        <v>141</v>
      </c>
      <c r="AV156" s="490">
        <v>0.35</v>
      </c>
      <c r="AW156" s="511">
        <v>0.65</v>
      </c>
      <c r="AX156" s="93"/>
      <c r="AY156" s="93"/>
      <c r="AZ156" s="279" t="s">
        <v>141</v>
      </c>
      <c r="BA156" s="491">
        <v>0.15625</v>
      </c>
      <c r="BB156" s="532">
        <v>0.84375</v>
      </c>
      <c r="BC156" s="510"/>
      <c r="BD156" s="93"/>
      <c r="BE156" s="279" t="s">
        <v>141</v>
      </c>
      <c r="BF156" s="490">
        <v>0.18181818181818182</v>
      </c>
      <c r="BG156" s="511">
        <v>0.81818181818181823</v>
      </c>
    </row>
    <row r="157" spans="2:59" ht="15.75" x14ac:dyDescent="0.25">
      <c r="B157" s="279" t="s">
        <v>142</v>
      </c>
      <c r="C157" s="511">
        <v>0.11165048543689321</v>
      </c>
      <c r="D157" s="531">
        <v>0.88834951456310685</v>
      </c>
      <c r="E157" s="532"/>
      <c r="F157" s="93"/>
      <c r="G157" s="279" t="s">
        <v>142</v>
      </c>
      <c r="H157" s="490">
        <v>0.14285714285714285</v>
      </c>
      <c r="I157" s="511">
        <v>0.8571428571428571</v>
      </c>
      <c r="J157" s="545"/>
      <c r="L157" s="279" t="s">
        <v>142</v>
      </c>
      <c r="M157" s="491">
        <v>0</v>
      </c>
      <c r="N157" s="532">
        <v>1</v>
      </c>
      <c r="O157" s="510"/>
      <c r="P157" s="93"/>
      <c r="Q157" s="279" t="s">
        <v>142</v>
      </c>
      <c r="R157" s="491">
        <v>0.10810810810810811</v>
      </c>
      <c r="S157" s="532">
        <v>0.89189189189189189</v>
      </c>
      <c r="T157" s="510"/>
      <c r="U157" s="93"/>
      <c r="V157" s="279" t="s">
        <v>142</v>
      </c>
      <c r="W157" s="490">
        <v>6.3106796116504854E-2</v>
      </c>
      <c r="X157" s="511">
        <v>0.93689320388349517</v>
      </c>
      <c r="Y157" s="510"/>
      <c r="Z157" s="93"/>
      <c r="AA157" s="279" t="s">
        <v>142</v>
      </c>
      <c r="AB157" s="491">
        <v>0.21333333333333335</v>
      </c>
      <c r="AC157" s="532">
        <v>0.78666666666666663</v>
      </c>
      <c r="AD157" s="510"/>
      <c r="AE157" s="93"/>
      <c r="AF157" s="279" t="s">
        <v>142</v>
      </c>
      <c r="AG157" s="491">
        <v>0.2</v>
      </c>
      <c r="AH157" s="532">
        <v>0.8</v>
      </c>
      <c r="AI157" s="510"/>
      <c r="AJ157" s="93"/>
      <c r="AK157" s="279" t="s">
        <v>142</v>
      </c>
      <c r="AL157" s="491">
        <v>0.12820512820512819</v>
      </c>
      <c r="AM157" s="532">
        <v>0.87179487179487181</v>
      </c>
      <c r="AN157" s="510"/>
      <c r="AO157" s="93"/>
      <c r="AP157" s="279" t="s">
        <v>142</v>
      </c>
      <c r="AQ157" s="490">
        <v>8.3333333333333329E-2</v>
      </c>
      <c r="AR157" s="511">
        <v>0.91666666666666663</v>
      </c>
      <c r="AS157" s="510"/>
      <c r="AT157" s="93"/>
      <c r="AU157" s="279" t="s">
        <v>142</v>
      </c>
      <c r="AV157" s="490">
        <v>0.14285714285714285</v>
      </c>
      <c r="AW157" s="511">
        <v>0.8571428571428571</v>
      </c>
      <c r="AX157" s="93"/>
      <c r="AY157" s="93"/>
      <c r="AZ157" s="279" t="s">
        <v>142</v>
      </c>
      <c r="BA157" s="491">
        <v>0.13333333333333333</v>
      </c>
      <c r="BB157" s="532">
        <v>0.8666666666666667</v>
      </c>
      <c r="BC157" s="510"/>
      <c r="BD157" s="93"/>
      <c r="BE157" s="279" t="s">
        <v>142</v>
      </c>
      <c r="BF157" s="490">
        <v>0.11538461538461539</v>
      </c>
      <c r="BG157" s="511">
        <v>0.88461538461538458</v>
      </c>
    </row>
    <row r="158" spans="2:59" ht="15.75" x14ac:dyDescent="0.25">
      <c r="B158" s="279" t="s">
        <v>143</v>
      </c>
      <c r="C158" s="511">
        <v>0.10732984293193717</v>
      </c>
      <c r="D158" s="531">
        <v>0.89267015706806285</v>
      </c>
      <c r="E158" s="532"/>
      <c r="F158" s="93"/>
      <c r="G158" s="279" t="s">
        <v>143</v>
      </c>
      <c r="H158" s="490">
        <v>0</v>
      </c>
      <c r="I158" s="511">
        <v>1</v>
      </c>
      <c r="J158" s="545"/>
      <c r="L158" s="279" t="s">
        <v>143</v>
      </c>
      <c r="M158" s="491">
        <v>0</v>
      </c>
      <c r="N158" s="532">
        <v>1</v>
      </c>
      <c r="O158" s="510"/>
      <c r="P158" s="93"/>
      <c r="Q158" s="279" t="s">
        <v>143</v>
      </c>
      <c r="R158" s="491">
        <v>8.2142857142857142E-2</v>
      </c>
      <c r="S158" s="532">
        <v>0.91785714285714282</v>
      </c>
      <c r="T158" s="510"/>
      <c r="U158" s="93"/>
      <c r="V158" s="279" t="s">
        <v>143</v>
      </c>
      <c r="W158" s="490">
        <v>4.6632124352331605E-2</v>
      </c>
      <c r="X158" s="511">
        <v>0.95336787564766834</v>
      </c>
      <c r="Y158" s="510"/>
      <c r="Z158" s="93"/>
      <c r="AA158" s="279" t="s">
        <v>143</v>
      </c>
      <c r="AB158" s="491">
        <v>0.18461538461538463</v>
      </c>
      <c r="AC158" s="532">
        <v>0.81538461538461537</v>
      </c>
      <c r="AD158" s="510"/>
      <c r="AE158" s="93"/>
      <c r="AF158" s="279" t="s">
        <v>143</v>
      </c>
      <c r="AG158" s="491">
        <v>9.0909090909090912E-2</v>
      </c>
      <c r="AH158" s="532">
        <v>0.90909090909090906</v>
      </c>
      <c r="AI158" s="510"/>
      <c r="AJ158" s="93"/>
      <c r="AK158" s="279" t="s">
        <v>143</v>
      </c>
      <c r="AL158" s="491">
        <v>0.16949152542372881</v>
      </c>
      <c r="AM158" s="532">
        <v>0.83050847457627119</v>
      </c>
      <c r="AN158" s="510"/>
      <c r="AO158" s="93"/>
      <c r="AP158" s="279" t="s">
        <v>143</v>
      </c>
      <c r="AQ158" s="490">
        <v>0</v>
      </c>
      <c r="AR158" s="511">
        <v>1</v>
      </c>
      <c r="AS158" s="510"/>
      <c r="AT158" s="93"/>
      <c r="AU158" s="279" t="s">
        <v>143</v>
      </c>
      <c r="AV158" s="490">
        <v>0.27272727272727271</v>
      </c>
      <c r="AW158" s="511">
        <v>0.72727272727272729</v>
      </c>
      <c r="AX158" s="93"/>
      <c r="AY158" s="93"/>
      <c r="AZ158" s="279" t="s">
        <v>143</v>
      </c>
      <c r="BA158" s="491">
        <v>0.14285714285714285</v>
      </c>
      <c r="BB158" s="532">
        <v>0.8571428571428571</v>
      </c>
      <c r="BC158" s="510"/>
      <c r="BD158" s="93"/>
      <c r="BE158" s="279" t="s">
        <v>143</v>
      </c>
      <c r="BF158" s="490">
        <v>0.23076923076923078</v>
      </c>
      <c r="BG158" s="511">
        <v>0.76923076923076927</v>
      </c>
    </row>
    <row r="159" spans="2:59" ht="15.75" x14ac:dyDescent="0.25">
      <c r="B159" s="279" t="s">
        <v>144</v>
      </c>
      <c r="C159" s="511">
        <v>0.10459183673469388</v>
      </c>
      <c r="D159" s="531">
        <v>0.89540816326530615</v>
      </c>
      <c r="E159" s="532"/>
      <c r="F159" s="93"/>
      <c r="G159" s="279" t="s">
        <v>144</v>
      </c>
      <c r="H159" s="490">
        <v>0</v>
      </c>
      <c r="I159" s="511">
        <v>1</v>
      </c>
      <c r="J159" s="545"/>
      <c r="L159" s="279" t="s">
        <v>144</v>
      </c>
      <c r="M159" s="491">
        <v>0.25</v>
      </c>
      <c r="N159" s="532">
        <v>0.75</v>
      </c>
      <c r="O159" s="510"/>
      <c r="P159" s="93"/>
      <c r="Q159" s="279" t="s">
        <v>144</v>
      </c>
      <c r="R159" s="491">
        <v>9.4736842105263161E-2</v>
      </c>
      <c r="S159" s="532">
        <v>0.90526315789473688</v>
      </c>
      <c r="T159" s="510"/>
      <c r="U159" s="93"/>
      <c r="V159" s="279" t="s">
        <v>144</v>
      </c>
      <c r="W159" s="490">
        <v>5.4216867469879519E-2</v>
      </c>
      <c r="X159" s="511">
        <v>0.94578313253012047</v>
      </c>
      <c r="Y159" s="510"/>
      <c r="Z159" s="93"/>
      <c r="AA159" s="279" t="s">
        <v>144</v>
      </c>
      <c r="AB159" s="491">
        <v>0.16666666666666666</v>
      </c>
      <c r="AC159" s="532">
        <v>0.83333333333333337</v>
      </c>
      <c r="AD159" s="510"/>
      <c r="AE159" s="93"/>
      <c r="AF159" s="279" t="s">
        <v>144</v>
      </c>
      <c r="AG159" s="491">
        <v>8.6956521739130432E-2</v>
      </c>
      <c r="AH159" s="532">
        <v>0.91304347826086951</v>
      </c>
      <c r="AI159" s="510"/>
      <c r="AJ159" s="93"/>
      <c r="AK159" s="279" t="s">
        <v>144</v>
      </c>
      <c r="AL159" s="491">
        <v>0.13559322033898305</v>
      </c>
      <c r="AM159" s="532">
        <v>0.86440677966101698</v>
      </c>
      <c r="AN159" s="510"/>
      <c r="AO159" s="93"/>
      <c r="AP159" s="279" t="s">
        <v>144</v>
      </c>
      <c r="AQ159" s="490">
        <v>0.1</v>
      </c>
      <c r="AR159" s="511">
        <v>0.9</v>
      </c>
      <c r="AS159" s="510"/>
      <c r="AT159" s="93"/>
      <c r="AU159" s="279" t="s">
        <v>144</v>
      </c>
      <c r="AV159" s="490">
        <v>0.16666666666666666</v>
      </c>
      <c r="AW159" s="511">
        <v>0.83333333333333337</v>
      </c>
      <c r="AX159" s="93"/>
      <c r="AY159" s="93"/>
      <c r="AZ159" s="279" t="s">
        <v>144</v>
      </c>
      <c r="BA159" s="491">
        <v>0.12903225806451613</v>
      </c>
      <c r="BB159" s="532">
        <v>0.87096774193548387</v>
      </c>
      <c r="BC159" s="510"/>
      <c r="BD159" s="93"/>
      <c r="BE159" s="279" t="s">
        <v>144</v>
      </c>
      <c r="BF159" s="490">
        <v>0.13333333333333333</v>
      </c>
      <c r="BG159" s="511">
        <v>0.8666666666666667</v>
      </c>
    </row>
    <row r="160" spans="2:59" ht="15.75" x14ac:dyDescent="0.25">
      <c r="B160" s="279" t="s">
        <v>145</v>
      </c>
      <c r="C160" s="511">
        <v>0.12668463611859837</v>
      </c>
      <c r="D160" s="531">
        <v>0.87331536388140163</v>
      </c>
      <c r="E160" s="532"/>
      <c r="F160" s="93"/>
      <c r="G160" s="279" t="s">
        <v>145</v>
      </c>
      <c r="H160" s="490">
        <v>0</v>
      </c>
      <c r="I160" s="511">
        <v>1</v>
      </c>
      <c r="J160" s="545"/>
      <c r="L160" s="279" t="s">
        <v>145</v>
      </c>
      <c r="M160" s="491">
        <v>0</v>
      </c>
      <c r="N160" s="532">
        <v>1</v>
      </c>
      <c r="O160" s="510"/>
      <c r="P160" s="93"/>
      <c r="Q160" s="279" t="s">
        <v>145</v>
      </c>
      <c r="R160" s="491">
        <v>0.12133891213389121</v>
      </c>
      <c r="S160" s="532">
        <v>0.87866108786610875</v>
      </c>
      <c r="T160" s="510"/>
      <c r="U160" s="93"/>
      <c r="V160" s="279" t="s">
        <v>145</v>
      </c>
      <c r="W160" s="490">
        <v>5.737704918032787E-2</v>
      </c>
      <c r="X160" s="511">
        <v>0.94262295081967218</v>
      </c>
      <c r="Y160" s="510"/>
      <c r="Z160" s="93"/>
      <c r="AA160" s="279" t="s">
        <v>145</v>
      </c>
      <c r="AB160" s="491">
        <v>0.2</v>
      </c>
      <c r="AC160" s="532">
        <v>0.8</v>
      </c>
      <c r="AD160" s="510"/>
      <c r="AE160" s="93"/>
      <c r="AF160" s="279" t="s">
        <v>145</v>
      </c>
      <c r="AG160" s="491">
        <v>0.13636363636363635</v>
      </c>
      <c r="AH160" s="532">
        <v>0.86363636363636365</v>
      </c>
      <c r="AI160" s="510"/>
      <c r="AJ160" s="93"/>
      <c r="AK160" s="279" t="s">
        <v>145</v>
      </c>
      <c r="AL160" s="491">
        <v>0.12658227848101267</v>
      </c>
      <c r="AM160" s="532">
        <v>0.87341772151898733</v>
      </c>
      <c r="AN160" s="510"/>
      <c r="AO160" s="93"/>
      <c r="AP160" s="279" t="s">
        <v>145</v>
      </c>
      <c r="AQ160" s="490">
        <v>0</v>
      </c>
      <c r="AR160" s="511">
        <v>1</v>
      </c>
      <c r="AS160" s="510"/>
      <c r="AT160" s="93"/>
      <c r="AU160" s="279" t="s">
        <v>145</v>
      </c>
      <c r="AV160" s="490">
        <v>0.1388888888888889</v>
      </c>
      <c r="AW160" s="511">
        <v>0.86111111111111116</v>
      </c>
      <c r="AX160" s="93"/>
      <c r="AY160" s="93"/>
      <c r="AZ160" s="279" t="s">
        <v>145</v>
      </c>
      <c r="BA160" s="491">
        <v>0.14285714285714285</v>
      </c>
      <c r="BB160" s="532">
        <v>0.8571428571428571</v>
      </c>
      <c r="BC160" s="510"/>
      <c r="BD160" s="93"/>
      <c r="BE160" s="279" t="s">
        <v>145</v>
      </c>
      <c r="BF160" s="490">
        <v>0.17073170731707318</v>
      </c>
      <c r="BG160" s="511">
        <v>0.82926829268292679</v>
      </c>
    </row>
    <row r="161" spans="2:59" ht="15.75" x14ac:dyDescent="0.25">
      <c r="B161" s="279" t="s">
        <v>146</v>
      </c>
      <c r="C161" s="511">
        <v>0.11392405063291139</v>
      </c>
      <c r="D161" s="531">
        <v>0.88607594936708856</v>
      </c>
      <c r="E161" s="532"/>
      <c r="F161" s="93"/>
      <c r="G161" s="279" t="s">
        <v>146</v>
      </c>
      <c r="H161" s="490">
        <v>0</v>
      </c>
      <c r="I161" s="511">
        <v>1</v>
      </c>
      <c r="J161" s="545"/>
      <c r="L161" s="279" t="s">
        <v>146</v>
      </c>
      <c r="M161" s="491">
        <v>0.75</v>
      </c>
      <c r="N161" s="532">
        <v>0.25</v>
      </c>
      <c r="O161" s="510"/>
      <c r="P161" s="93"/>
      <c r="Q161" s="279" t="s">
        <v>146</v>
      </c>
      <c r="R161" s="491">
        <v>9.5959595959595953E-2</v>
      </c>
      <c r="S161" s="532">
        <v>0.90404040404040409</v>
      </c>
      <c r="T161" s="510"/>
      <c r="U161" s="93"/>
      <c r="V161" s="279" t="s">
        <v>146</v>
      </c>
      <c r="W161" s="490">
        <v>4.9019607843137254E-2</v>
      </c>
      <c r="X161" s="511">
        <v>0.9509803921568627</v>
      </c>
      <c r="Y161" s="510"/>
      <c r="Z161" s="93"/>
      <c r="AA161" s="279" t="s">
        <v>146</v>
      </c>
      <c r="AB161" s="491">
        <v>0.16883116883116883</v>
      </c>
      <c r="AC161" s="532">
        <v>0.83116883116883122</v>
      </c>
      <c r="AD161" s="510"/>
      <c r="AE161" s="93"/>
      <c r="AF161" s="279" t="s">
        <v>146</v>
      </c>
      <c r="AG161" s="491">
        <v>5.2631578947368418E-2</v>
      </c>
      <c r="AH161" s="532">
        <v>0.94736842105263153</v>
      </c>
      <c r="AI161" s="510"/>
      <c r="AJ161" s="93"/>
      <c r="AK161" s="279" t="s">
        <v>146</v>
      </c>
      <c r="AL161" s="491">
        <v>7.4999999999999997E-2</v>
      </c>
      <c r="AM161" s="532">
        <v>0.92500000000000004</v>
      </c>
      <c r="AN161" s="510"/>
      <c r="AO161" s="93"/>
      <c r="AP161" s="279" t="s">
        <v>146</v>
      </c>
      <c r="AQ161" s="490">
        <v>0.1111111111111111</v>
      </c>
      <c r="AR161" s="511">
        <v>0.88888888888888884</v>
      </c>
      <c r="AS161" s="510"/>
      <c r="AT161" s="93"/>
      <c r="AU161" s="279" t="s">
        <v>146</v>
      </c>
      <c r="AV161" s="490">
        <v>0.10344827586206896</v>
      </c>
      <c r="AW161" s="511">
        <v>0.89655172413793105</v>
      </c>
      <c r="AX161" s="93"/>
      <c r="AY161" s="93"/>
      <c r="AZ161" s="279" t="s">
        <v>146</v>
      </c>
      <c r="BA161" s="491">
        <v>3.0303030303030304E-2</v>
      </c>
      <c r="BB161" s="532">
        <v>0.96969696969696972</v>
      </c>
      <c r="BC161" s="510"/>
      <c r="BD161" s="93"/>
      <c r="BE161" s="279" t="s">
        <v>146</v>
      </c>
      <c r="BF161" s="490">
        <v>0.29629629629629628</v>
      </c>
      <c r="BG161" s="511">
        <v>0.70370370370370372</v>
      </c>
    </row>
    <row r="162" spans="2:59" ht="15.75" x14ac:dyDescent="0.25">
      <c r="B162" s="279" t="s">
        <v>123</v>
      </c>
      <c r="C162" s="511">
        <v>9.657320872274143E-2</v>
      </c>
      <c r="D162" s="531">
        <v>0.90342679127725856</v>
      </c>
      <c r="E162" s="532"/>
      <c r="F162" s="93"/>
      <c r="G162" s="279" t="s">
        <v>123</v>
      </c>
      <c r="H162" s="490">
        <v>0.16666666666666666</v>
      </c>
      <c r="I162" s="511">
        <v>0.83333333333333337</v>
      </c>
      <c r="J162" s="545"/>
      <c r="L162" s="279" t="s">
        <v>123</v>
      </c>
      <c r="M162" s="491">
        <v>0</v>
      </c>
      <c r="N162" s="532">
        <v>1</v>
      </c>
      <c r="O162" s="510"/>
      <c r="P162" s="93"/>
      <c r="Q162" s="279" t="s">
        <v>123</v>
      </c>
      <c r="R162" s="491">
        <v>8.1632653061224483E-2</v>
      </c>
      <c r="S162" s="532">
        <v>0.91836734693877553</v>
      </c>
      <c r="T162" s="510"/>
      <c r="U162" s="93"/>
      <c r="V162" s="279" t="s">
        <v>123</v>
      </c>
      <c r="W162" s="490">
        <v>2.5316455696202531E-2</v>
      </c>
      <c r="X162" s="511">
        <v>0.97468354430379744</v>
      </c>
      <c r="Y162" s="510"/>
      <c r="Z162" s="93"/>
      <c r="AA162" s="279" t="s">
        <v>123</v>
      </c>
      <c r="AB162" s="491">
        <v>0.1368421052631579</v>
      </c>
      <c r="AC162" s="532">
        <v>0.86315789473684212</v>
      </c>
      <c r="AD162" s="510"/>
      <c r="AE162" s="93"/>
      <c r="AF162" s="279" t="s">
        <v>123</v>
      </c>
      <c r="AG162" s="491">
        <v>4.5454545454545456E-2</v>
      </c>
      <c r="AH162" s="532">
        <v>0.95454545454545459</v>
      </c>
      <c r="AI162" s="510"/>
      <c r="AJ162" s="93"/>
      <c r="AK162" s="279" t="s">
        <v>123</v>
      </c>
      <c r="AL162" s="491">
        <v>0.11764705882352941</v>
      </c>
      <c r="AM162" s="532">
        <v>0.88235294117647056</v>
      </c>
      <c r="AN162" s="510"/>
      <c r="AO162" s="93"/>
      <c r="AP162" s="279" t="s">
        <v>123</v>
      </c>
      <c r="AQ162" s="490">
        <v>0.1</v>
      </c>
      <c r="AR162" s="511">
        <v>0.9</v>
      </c>
      <c r="AS162" s="510"/>
      <c r="AT162" s="93"/>
      <c r="AU162" s="279" t="s">
        <v>123</v>
      </c>
      <c r="AV162" s="490">
        <v>0.15555555555555556</v>
      </c>
      <c r="AW162" s="511">
        <v>0.84444444444444444</v>
      </c>
      <c r="AX162" s="93"/>
      <c r="AY162" s="93"/>
      <c r="AZ162" s="279" t="s">
        <v>123</v>
      </c>
      <c r="BA162" s="491">
        <v>6.6666666666666666E-2</v>
      </c>
      <c r="BB162" s="532">
        <v>0.93333333333333335</v>
      </c>
      <c r="BC162" s="510"/>
      <c r="BD162" s="93"/>
      <c r="BE162" s="279" t="s">
        <v>123</v>
      </c>
      <c r="BF162" s="490">
        <v>0.11538461538461539</v>
      </c>
      <c r="BG162" s="511">
        <v>0.88461538461538458</v>
      </c>
    </row>
    <row r="163" spans="2:59" ht="15.75" x14ac:dyDescent="0.25">
      <c r="B163" s="148" t="s">
        <v>120</v>
      </c>
      <c r="C163" s="513">
        <v>0.11710452766908888</v>
      </c>
      <c r="D163" s="534">
        <v>0.88289547233091115</v>
      </c>
      <c r="E163" s="468"/>
      <c r="F163" s="93"/>
      <c r="G163" s="148" t="s">
        <v>120</v>
      </c>
      <c r="H163" s="514">
        <v>3.9735099337748346E-2</v>
      </c>
      <c r="I163" s="513">
        <v>0.96026490066225167</v>
      </c>
      <c r="J163" s="546"/>
      <c r="L163" s="148" t="s">
        <v>120</v>
      </c>
      <c r="M163" s="513">
        <v>0.17073170731707318</v>
      </c>
      <c r="N163" s="468">
        <v>0.82926829268292679</v>
      </c>
      <c r="O163" s="514"/>
      <c r="P163" s="93"/>
      <c r="Q163" s="148" t="s">
        <v>120</v>
      </c>
      <c r="R163" s="513">
        <v>9.9042863087806909E-2</v>
      </c>
      <c r="S163" s="468">
        <v>0.90095713691219315</v>
      </c>
      <c r="T163" s="514"/>
      <c r="U163" s="93"/>
      <c r="V163" s="148" t="s">
        <v>120</v>
      </c>
      <c r="W163" s="514">
        <v>5.4472091459314052E-2</v>
      </c>
      <c r="X163" s="513">
        <v>0.94552790854068591</v>
      </c>
      <c r="Y163" s="514"/>
      <c r="Z163" s="93"/>
      <c r="AA163" s="148" t="s">
        <v>120</v>
      </c>
      <c r="AB163" s="513">
        <v>0.18518518518518517</v>
      </c>
      <c r="AC163" s="468">
        <v>0.81481481481481477</v>
      </c>
      <c r="AD163" s="514"/>
      <c r="AE163" s="93"/>
      <c r="AF163" s="148" t="s">
        <v>120</v>
      </c>
      <c r="AG163" s="513">
        <v>0.11764705882352941</v>
      </c>
      <c r="AH163" s="468">
        <v>0.88235294117647056</v>
      </c>
      <c r="AI163" s="514"/>
      <c r="AJ163" s="93"/>
      <c r="AK163" s="148" t="s">
        <v>120</v>
      </c>
      <c r="AL163" s="513">
        <v>0.16142857142857142</v>
      </c>
      <c r="AM163" s="468">
        <v>0.83857142857142852</v>
      </c>
      <c r="AN163" s="514"/>
      <c r="AO163" s="93"/>
      <c r="AP163" s="148" t="s">
        <v>120</v>
      </c>
      <c r="AQ163" s="514">
        <v>6.4516129032258063E-2</v>
      </c>
      <c r="AR163" s="513">
        <v>0.93548387096774188</v>
      </c>
      <c r="AS163" s="514"/>
      <c r="AT163" s="93"/>
      <c r="AU163" s="148" t="s">
        <v>120</v>
      </c>
      <c r="AV163" s="514">
        <v>0.22093023255813954</v>
      </c>
      <c r="AW163" s="513">
        <v>0.77906976744186052</v>
      </c>
      <c r="AX163" s="93"/>
      <c r="AY163" s="93"/>
      <c r="AZ163" s="148" t="s">
        <v>120</v>
      </c>
      <c r="BA163" s="513">
        <v>0.14326647564469913</v>
      </c>
      <c r="BB163" s="468">
        <v>0.85673352435530081</v>
      </c>
      <c r="BC163" s="514"/>
      <c r="BD163" s="93"/>
      <c r="BE163" s="148" t="s">
        <v>120</v>
      </c>
      <c r="BF163" s="514">
        <v>0.18604651162790697</v>
      </c>
      <c r="BG163" s="513">
        <v>0.81395348837209303</v>
      </c>
    </row>
    <row r="164" spans="2:59" x14ac:dyDescent="0.25">
      <c r="B164" s="515"/>
      <c r="C164" s="139"/>
      <c r="D164" s="173"/>
      <c r="E164" s="94"/>
      <c r="G164" s="515"/>
      <c r="H164" s="100"/>
      <c r="I164" s="139"/>
      <c r="J164" s="107"/>
      <c r="L164" s="515"/>
      <c r="M164" s="139"/>
      <c r="N164" s="140"/>
      <c r="O164" s="107"/>
      <c r="Q164" s="515"/>
      <c r="R164" s="139"/>
      <c r="S164" s="140"/>
      <c r="T164" s="107"/>
      <c r="V164" s="515"/>
      <c r="W164" s="100"/>
      <c r="X164" s="139"/>
      <c r="Y164" s="107"/>
      <c r="AA164" s="515"/>
      <c r="AB164" s="139"/>
      <c r="AC164" s="140"/>
      <c r="AD164" s="107"/>
      <c r="AF164" s="515"/>
      <c r="AG164" s="139"/>
      <c r="AH164" s="140"/>
      <c r="AI164" s="107"/>
      <c r="AK164" s="515"/>
      <c r="AL164" s="139"/>
      <c r="AM164" s="140"/>
      <c r="AN164" s="107"/>
      <c r="AP164" s="515"/>
      <c r="AQ164" s="100"/>
      <c r="AR164" s="139"/>
      <c r="AS164" s="107"/>
      <c r="AU164" s="515"/>
      <c r="AV164" s="100"/>
      <c r="AW164" s="139"/>
      <c r="AZ164" s="515"/>
      <c r="BA164" s="139"/>
      <c r="BB164" s="140"/>
      <c r="BC164" s="107"/>
      <c r="BE164" s="515"/>
      <c r="BF164" s="100"/>
      <c r="BG164" s="139"/>
    </row>
    <row r="168" spans="2:59" x14ac:dyDescent="0.25">
      <c r="B168" s="471" t="s">
        <v>711</v>
      </c>
      <c r="C168" s="468"/>
      <c r="D168" s="468"/>
      <c r="E168" s="468"/>
      <c r="F168" s="468"/>
      <c r="I168" s="471" t="s">
        <v>712</v>
      </c>
      <c r="J168" s="468"/>
      <c r="K168" s="468"/>
      <c r="L168" s="468"/>
    </row>
    <row r="169" spans="2:59" ht="30" x14ac:dyDescent="0.25">
      <c r="B169" s="483" t="s">
        <v>666</v>
      </c>
      <c r="C169" s="520" t="s">
        <v>713</v>
      </c>
      <c r="D169" s="519" t="s">
        <v>714</v>
      </c>
      <c r="E169" s="520" t="s">
        <v>698</v>
      </c>
      <c r="F169" s="1320"/>
      <c r="G169" s="94"/>
      <c r="I169" s="483" t="s">
        <v>666</v>
      </c>
      <c r="J169" s="520" t="s">
        <v>713</v>
      </c>
      <c r="K169" s="547" t="s">
        <v>715</v>
      </c>
      <c r="L169" s="520" t="s">
        <v>716</v>
      </c>
    </row>
    <row r="170" spans="2:59" x14ac:dyDescent="0.25">
      <c r="B170" s="548" t="s">
        <v>31</v>
      </c>
      <c r="C170" s="159" t="s">
        <v>717</v>
      </c>
      <c r="D170" s="549">
        <v>0</v>
      </c>
      <c r="E170" s="506">
        <v>0.59649122807017541</v>
      </c>
      <c r="F170" s="476"/>
      <c r="G170" s="94"/>
      <c r="I170" s="548" t="s">
        <v>31</v>
      </c>
      <c r="J170" s="159" t="s">
        <v>717</v>
      </c>
      <c r="K170" s="549">
        <v>4.3859649122807015E-2</v>
      </c>
      <c r="L170" s="506">
        <v>0.95614035087719296</v>
      </c>
    </row>
    <row r="171" spans="2:59" x14ac:dyDescent="0.25">
      <c r="B171" s="550"/>
      <c r="C171" s="159" t="s">
        <v>718</v>
      </c>
      <c r="D171" s="549">
        <v>0</v>
      </c>
      <c r="E171" s="506">
        <v>0.48648648648648651</v>
      </c>
      <c r="F171" s="476"/>
      <c r="I171" s="550"/>
      <c r="J171" s="159" t="s">
        <v>718</v>
      </c>
      <c r="K171" s="549">
        <v>2.7027027027027029E-2</v>
      </c>
      <c r="L171" s="506">
        <v>0.97297297297297303</v>
      </c>
    </row>
    <row r="172" spans="2:59" x14ac:dyDescent="0.25">
      <c r="B172" s="551" t="s">
        <v>719</v>
      </c>
      <c r="C172" s="551"/>
      <c r="D172" s="552">
        <v>0</v>
      </c>
      <c r="E172" s="553">
        <v>0.56953642384105962</v>
      </c>
      <c r="F172" s="514"/>
      <c r="I172" s="551" t="s">
        <v>719</v>
      </c>
      <c r="J172" s="551"/>
      <c r="K172" s="552">
        <v>3.9735099337748346E-2</v>
      </c>
      <c r="L172" s="553">
        <v>0.96026490066225167</v>
      </c>
    </row>
    <row r="173" spans="2:59" x14ac:dyDescent="0.25">
      <c r="B173" s="548" t="s">
        <v>34</v>
      </c>
      <c r="C173" s="159" t="s">
        <v>717</v>
      </c>
      <c r="D173" s="549">
        <v>3.0742204655248135E-3</v>
      </c>
      <c r="E173" s="506">
        <v>0.42951251646903821</v>
      </c>
      <c r="F173" s="476"/>
      <c r="I173" s="548" t="s">
        <v>34</v>
      </c>
      <c r="J173" s="159" t="s">
        <v>717</v>
      </c>
      <c r="K173" s="549">
        <v>8.476064997804128E-2</v>
      </c>
      <c r="L173" s="506">
        <v>0.91523935002195866</v>
      </c>
    </row>
    <row r="174" spans="2:59" x14ac:dyDescent="0.25">
      <c r="B174" s="550"/>
      <c r="C174" s="159" t="s">
        <v>718</v>
      </c>
      <c r="D174" s="549">
        <v>7.9365079365079361E-3</v>
      </c>
      <c r="E174" s="506">
        <v>0.20634920634920634</v>
      </c>
      <c r="F174" s="476"/>
      <c r="I174" s="550"/>
      <c r="J174" s="159" t="s">
        <v>718</v>
      </c>
      <c r="K174" s="549">
        <v>0.35714285714285715</v>
      </c>
      <c r="L174" s="506">
        <v>0.6428571428571429</v>
      </c>
    </row>
    <row r="175" spans="2:59" x14ac:dyDescent="0.25">
      <c r="B175" s="551" t="s">
        <v>671</v>
      </c>
      <c r="C175" s="551"/>
      <c r="D175" s="552">
        <v>3.3291718684977114E-3</v>
      </c>
      <c r="E175" s="553">
        <v>0.41781106949646274</v>
      </c>
      <c r="F175" s="514"/>
      <c r="I175" s="551" t="s">
        <v>671</v>
      </c>
      <c r="J175" s="551"/>
      <c r="K175" s="552">
        <v>9.9042863087806909E-2</v>
      </c>
      <c r="L175" s="553">
        <v>0.90095713691219315</v>
      </c>
    </row>
    <row r="176" spans="2:59" x14ac:dyDescent="0.25">
      <c r="B176" s="548" t="s">
        <v>38</v>
      </c>
      <c r="C176" s="159" t="s">
        <v>717</v>
      </c>
      <c r="D176" s="549">
        <v>0</v>
      </c>
      <c r="E176" s="506">
        <v>0.2839506172839506</v>
      </c>
      <c r="F176" s="476"/>
      <c r="I176" s="548" t="s">
        <v>38</v>
      </c>
      <c r="J176" s="159" t="s">
        <v>717</v>
      </c>
      <c r="K176" s="549">
        <v>0.1728395061728395</v>
      </c>
      <c r="L176" s="506">
        <v>0.8271604938271605</v>
      </c>
    </row>
    <row r="177" spans="2:13" x14ac:dyDescent="0.25">
      <c r="B177" s="550"/>
      <c r="C177" s="159" t="s">
        <v>718</v>
      </c>
      <c r="D177" s="549">
        <v>0</v>
      </c>
      <c r="E177" s="506">
        <v>0.16981132075471697</v>
      </c>
      <c r="F177" s="476"/>
      <c r="I177" s="550"/>
      <c r="J177" s="159" t="s">
        <v>718</v>
      </c>
      <c r="K177" s="549">
        <v>0.22641509433962265</v>
      </c>
      <c r="L177" s="506">
        <v>0.77358490566037741</v>
      </c>
    </row>
    <row r="178" spans="2:13" ht="15.75" thickBot="1" x14ac:dyDescent="0.3">
      <c r="B178" s="1376" t="s">
        <v>673</v>
      </c>
      <c r="C178" s="1376"/>
      <c r="D178" s="1377">
        <v>0</v>
      </c>
      <c r="E178" s="1378">
        <v>0.2558139534883721</v>
      </c>
      <c r="F178" s="514"/>
      <c r="I178" s="554" t="s">
        <v>673</v>
      </c>
      <c r="J178" s="554"/>
      <c r="K178" s="555">
        <v>0.18604651162790697</v>
      </c>
      <c r="L178" s="556">
        <v>0.81395348837209303</v>
      </c>
    </row>
    <row r="179" spans="2:13" ht="15.75" thickTop="1" x14ac:dyDescent="0.25">
      <c r="B179" s="1545" t="s">
        <v>39</v>
      </c>
      <c r="C179" s="1379" t="s">
        <v>717</v>
      </c>
      <c r="D179" s="1385">
        <v>2.7580772261623326E-3</v>
      </c>
      <c r="E179" s="1386">
        <v>0.42789598108747046</v>
      </c>
      <c r="F179" s="468"/>
      <c r="I179" s="1545" t="s">
        <v>39</v>
      </c>
      <c r="J179" s="1379" t="s">
        <v>717</v>
      </c>
      <c r="K179" s="1385">
        <v>8.9046493301812454E-2</v>
      </c>
      <c r="L179" s="1386">
        <v>0.91095350669818753</v>
      </c>
    </row>
    <row r="180" spans="2:13" ht="15.75" thickBot="1" x14ac:dyDescent="0.3">
      <c r="B180" s="1546"/>
      <c r="C180" s="1380" t="s">
        <v>718</v>
      </c>
      <c r="D180" s="1387">
        <v>4.6296296296296294E-3</v>
      </c>
      <c r="E180" s="1388">
        <v>0.24537037037037038</v>
      </c>
      <c r="F180" s="93"/>
      <c r="I180" s="1546"/>
      <c r="J180" s="1380" t="s">
        <v>718</v>
      </c>
      <c r="K180" s="1387">
        <v>0.26851851851851855</v>
      </c>
      <c r="L180" s="1388">
        <v>0.73148148148148151</v>
      </c>
    </row>
    <row r="181" spans="2:13" ht="15.75" thickTop="1" x14ac:dyDescent="0.25">
      <c r="B181" s="1394"/>
      <c r="C181" s="94"/>
      <c r="D181" s="526"/>
      <c r="E181" s="526"/>
      <c r="F181" s="93"/>
      <c r="I181" s="93"/>
      <c r="J181" s="93"/>
      <c r="K181" s="93"/>
      <c r="L181" s="93"/>
    </row>
    <row r="183" spans="2:13" x14ac:dyDescent="0.25">
      <c r="B183" s="471" t="s">
        <v>720</v>
      </c>
      <c r="C183" s="93"/>
      <c r="D183" s="93"/>
      <c r="E183" s="93"/>
      <c r="F183" s="93"/>
      <c r="G183" s="93"/>
      <c r="H183" s="93"/>
      <c r="I183" s="471" t="s">
        <v>721</v>
      </c>
      <c r="J183" s="93"/>
      <c r="K183" s="93"/>
      <c r="L183" s="93"/>
      <c r="M183" s="93"/>
    </row>
    <row r="184" spans="2:13" ht="30" x14ac:dyDescent="0.25">
      <c r="B184" s="495" t="s">
        <v>666</v>
      </c>
      <c r="C184" s="520" t="s">
        <v>713</v>
      </c>
      <c r="D184" s="495" t="s">
        <v>667</v>
      </c>
      <c r="E184" s="557" t="s">
        <v>714</v>
      </c>
      <c r="F184" s="558" t="s">
        <v>698</v>
      </c>
      <c r="I184" s="495" t="s">
        <v>666</v>
      </c>
      <c r="J184" s="520" t="s">
        <v>713</v>
      </c>
      <c r="K184" s="495" t="s">
        <v>667</v>
      </c>
      <c r="L184" s="457" t="s">
        <v>715</v>
      </c>
      <c r="M184" s="559" t="s">
        <v>716</v>
      </c>
    </row>
    <row r="185" spans="2:13" x14ac:dyDescent="0.25">
      <c r="B185" s="1535" t="s">
        <v>31</v>
      </c>
      <c r="C185" s="1538" t="s">
        <v>717</v>
      </c>
      <c r="D185" s="496" t="s">
        <v>125</v>
      </c>
      <c r="E185" s="560">
        <v>0</v>
      </c>
      <c r="F185" s="560">
        <v>0.6292134831460674</v>
      </c>
      <c r="I185" s="1540" t="s">
        <v>31</v>
      </c>
      <c r="J185" s="1538" t="s">
        <v>717</v>
      </c>
      <c r="K185" s="496" t="s">
        <v>125</v>
      </c>
      <c r="L185" s="560">
        <v>3.3707865168539325E-2</v>
      </c>
      <c r="M185" s="560">
        <v>0.9662921348314607</v>
      </c>
    </row>
    <row r="186" spans="2:13" ht="15.75" thickBot="1" x14ac:dyDescent="0.3">
      <c r="B186" s="1536"/>
      <c r="C186" s="1539"/>
      <c r="D186" s="161" t="s">
        <v>127</v>
      </c>
      <c r="E186" s="504">
        <v>0</v>
      </c>
      <c r="F186" s="504">
        <v>0.48</v>
      </c>
      <c r="I186" s="1541"/>
      <c r="J186" s="1539"/>
      <c r="K186" s="161" t="s">
        <v>127</v>
      </c>
      <c r="L186" s="504">
        <v>0.08</v>
      </c>
      <c r="M186" s="504">
        <v>0.92</v>
      </c>
    </row>
    <row r="187" spans="2:13" x14ac:dyDescent="0.25">
      <c r="B187" s="1536"/>
      <c r="C187" s="1543" t="s">
        <v>718</v>
      </c>
      <c r="D187" s="561" t="s">
        <v>125</v>
      </c>
      <c r="E187" s="561">
        <v>0</v>
      </c>
      <c r="F187" s="561">
        <v>0.16666666666666666</v>
      </c>
      <c r="I187" s="1541"/>
      <c r="J187" s="1543" t="s">
        <v>718</v>
      </c>
      <c r="K187" s="561" t="s">
        <v>125</v>
      </c>
      <c r="L187" s="561">
        <v>0</v>
      </c>
      <c r="M187" s="561">
        <v>1</v>
      </c>
    </row>
    <row r="188" spans="2:13" x14ac:dyDescent="0.25">
      <c r="B188" s="1537"/>
      <c r="C188" s="1544"/>
      <c r="D188" s="496" t="s">
        <v>127</v>
      </c>
      <c r="E188" s="560">
        <v>0</v>
      </c>
      <c r="F188" s="560">
        <v>0.54838709677419351</v>
      </c>
      <c r="I188" s="1542"/>
      <c r="J188" s="1544"/>
      <c r="K188" s="496" t="s">
        <v>127</v>
      </c>
      <c r="L188" s="560">
        <v>3.2258064516129031E-2</v>
      </c>
      <c r="M188" s="560">
        <v>0.967741935483871</v>
      </c>
    </row>
    <row r="189" spans="2:13" x14ac:dyDescent="0.25">
      <c r="B189" s="499" t="s">
        <v>668</v>
      </c>
      <c r="C189" s="499"/>
      <c r="D189" s="499"/>
      <c r="E189" s="500">
        <v>0</v>
      </c>
      <c r="F189" s="500">
        <v>0.56953642384105962</v>
      </c>
      <c r="I189" s="499" t="s">
        <v>668</v>
      </c>
      <c r="J189" s="499"/>
      <c r="K189" s="499"/>
      <c r="L189" s="500">
        <v>3.9735099337748346E-2</v>
      </c>
      <c r="M189" s="500">
        <v>0.96026490066225167</v>
      </c>
    </row>
    <row r="190" spans="2:13" x14ac:dyDescent="0.25">
      <c r="B190" s="1535" t="s">
        <v>34</v>
      </c>
      <c r="C190" s="1538" t="s">
        <v>717</v>
      </c>
      <c r="D190" s="496" t="s">
        <v>125</v>
      </c>
      <c r="E190" s="560">
        <v>2.0174848688634837E-3</v>
      </c>
      <c r="F190" s="560">
        <v>0.46603900470746468</v>
      </c>
      <c r="I190" s="1535" t="s">
        <v>34</v>
      </c>
      <c r="J190" s="1538" t="s">
        <v>717</v>
      </c>
      <c r="K190" s="496" t="s">
        <v>125</v>
      </c>
      <c r="L190" s="560">
        <v>5.4472091459314052E-2</v>
      </c>
      <c r="M190" s="560">
        <v>0.94552790854068591</v>
      </c>
    </row>
    <row r="191" spans="2:13" x14ac:dyDescent="0.25">
      <c r="B191" s="1536"/>
      <c r="C191" s="1539"/>
      <c r="D191" s="496" t="s">
        <v>126</v>
      </c>
      <c r="E191" s="560">
        <v>4.8780487804878049E-3</v>
      </c>
      <c r="F191" s="560">
        <v>0.33658536585365856</v>
      </c>
      <c r="I191" s="1536"/>
      <c r="J191" s="1539"/>
      <c r="K191" s="496" t="s">
        <v>126</v>
      </c>
      <c r="L191" s="560">
        <v>0.15121951219512195</v>
      </c>
      <c r="M191" s="560">
        <v>0.84878048780487803</v>
      </c>
    </row>
    <row r="192" spans="2:13" ht="15.75" thickBot="1" x14ac:dyDescent="0.3">
      <c r="B192" s="1536"/>
      <c r="C192" s="1539"/>
      <c r="D192" s="161" t="s">
        <v>127</v>
      </c>
      <c r="E192" s="504">
        <v>5.7142857142857143E-3</v>
      </c>
      <c r="F192" s="504">
        <v>0.44571428571428573</v>
      </c>
      <c r="I192" s="1536"/>
      <c r="J192" s="1539"/>
      <c r="K192" s="161" t="s">
        <v>127</v>
      </c>
      <c r="L192" s="504">
        <v>0.10857142857142857</v>
      </c>
      <c r="M192" s="504">
        <v>0.89142857142857146</v>
      </c>
    </row>
    <row r="193" spans="1:13" x14ac:dyDescent="0.25">
      <c r="B193" s="1536"/>
      <c r="C193" s="1543" t="s">
        <v>718</v>
      </c>
      <c r="D193" s="562" t="s">
        <v>126</v>
      </c>
      <c r="E193" s="561">
        <v>8.771929824561403E-3</v>
      </c>
      <c r="F193" s="561">
        <v>0.20175438596491227</v>
      </c>
      <c r="I193" s="1536"/>
      <c r="J193" s="1543" t="s">
        <v>718</v>
      </c>
      <c r="K193" s="562" t="s">
        <v>126</v>
      </c>
      <c r="L193" s="561">
        <v>0.36842105263157893</v>
      </c>
      <c r="M193" s="561">
        <v>0.63157894736842102</v>
      </c>
    </row>
    <row r="194" spans="1:13" x14ac:dyDescent="0.25">
      <c r="B194" s="1537"/>
      <c r="C194" s="1544"/>
      <c r="D194" s="496" t="s">
        <v>127</v>
      </c>
      <c r="E194" s="560">
        <v>0</v>
      </c>
      <c r="F194" s="560">
        <v>0.25</v>
      </c>
      <c r="I194" s="1537"/>
      <c r="J194" s="1544"/>
      <c r="K194" s="496" t="s">
        <v>127</v>
      </c>
      <c r="L194" s="560">
        <v>0.25</v>
      </c>
      <c r="M194" s="560">
        <v>0.75</v>
      </c>
    </row>
    <row r="195" spans="1:13" x14ac:dyDescent="0.25">
      <c r="B195" s="499" t="s">
        <v>671</v>
      </c>
      <c r="C195" s="499"/>
      <c r="D195" s="499"/>
      <c r="E195" s="500">
        <v>3.3291718684977114E-3</v>
      </c>
      <c r="F195" s="500">
        <v>0.41781106949646274</v>
      </c>
      <c r="I195" s="499" t="s">
        <v>671</v>
      </c>
      <c r="J195" s="499"/>
      <c r="K195" s="499"/>
      <c r="L195" s="500">
        <v>9.9042863087806909E-2</v>
      </c>
      <c r="M195" s="500">
        <v>0.90095713691219315</v>
      </c>
    </row>
    <row r="196" spans="1:13" x14ac:dyDescent="0.25">
      <c r="B196" s="1535" t="s">
        <v>38</v>
      </c>
      <c r="C196" s="1538" t="s">
        <v>717</v>
      </c>
      <c r="D196" s="496" t="s">
        <v>126</v>
      </c>
      <c r="E196" s="560">
        <v>0</v>
      </c>
      <c r="F196" s="560">
        <v>0.15789473684210525</v>
      </c>
      <c r="I196" s="1535" t="s">
        <v>38</v>
      </c>
      <c r="J196" s="1538" t="s">
        <v>717</v>
      </c>
      <c r="K196" s="496" t="s">
        <v>126</v>
      </c>
      <c r="L196" s="560">
        <v>0.15789473684210525</v>
      </c>
      <c r="M196" s="560">
        <v>0.84210526315789469</v>
      </c>
    </row>
    <row r="197" spans="1:13" ht="15.75" thickBot="1" x14ac:dyDescent="0.3">
      <c r="B197" s="1536"/>
      <c r="C197" s="1539"/>
      <c r="D197" s="161" t="s">
        <v>127</v>
      </c>
      <c r="E197" s="504">
        <v>0</v>
      </c>
      <c r="F197" s="504">
        <v>0.30069930069930068</v>
      </c>
      <c r="I197" s="1536"/>
      <c r="J197" s="1539"/>
      <c r="K197" s="161" t="s">
        <v>127</v>
      </c>
      <c r="L197" s="504">
        <v>0.17482517482517482</v>
      </c>
      <c r="M197" s="504">
        <v>0.82517482517482521</v>
      </c>
    </row>
    <row r="198" spans="1:13" x14ac:dyDescent="0.25">
      <c r="B198" s="1536"/>
      <c r="C198" s="1543" t="s">
        <v>718</v>
      </c>
      <c r="D198" s="562" t="s">
        <v>125</v>
      </c>
      <c r="E198" s="561">
        <v>0</v>
      </c>
      <c r="F198" s="561">
        <v>0</v>
      </c>
      <c r="I198" s="1536"/>
      <c r="J198" s="1543" t="s">
        <v>718</v>
      </c>
      <c r="K198" s="562" t="s">
        <v>125</v>
      </c>
      <c r="L198" s="561">
        <v>0</v>
      </c>
      <c r="M198" s="561">
        <v>1</v>
      </c>
    </row>
    <row r="199" spans="1:13" x14ac:dyDescent="0.25">
      <c r="B199" s="1536"/>
      <c r="C199" s="1539"/>
      <c r="D199" s="496" t="s">
        <v>126</v>
      </c>
      <c r="E199" s="560">
        <v>0</v>
      </c>
      <c r="F199" s="560">
        <v>0.2</v>
      </c>
      <c r="I199" s="1536"/>
      <c r="J199" s="1539"/>
      <c r="K199" s="496" t="s">
        <v>126</v>
      </c>
      <c r="L199" s="560">
        <v>0.4</v>
      </c>
      <c r="M199" s="560">
        <v>0.6</v>
      </c>
    </row>
    <row r="200" spans="1:13" x14ac:dyDescent="0.25">
      <c r="B200" s="1537"/>
      <c r="C200" s="1544"/>
      <c r="D200" s="496" t="s">
        <v>127</v>
      </c>
      <c r="E200" s="560">
        <v>0</v>
      </c>
      <c r="F200" s="560">
        <v>0.17391304347826086</v>
      </c>
      <c r="I200" s="1537"/>
      <c r="J200" s="1544"/>
      <c r="K200" s="496" t="s">
        <v>127</v>
      </c>
      <c r="L200" s="560">
        <v>0.21739130434782608</v>
      </c>
      <c r="M200" s="560">
        <v>0.78260869565217395</v>
      </c>
    </row>
    <row r="201" spans="1:13" ht="15.75" thickBot="1" x14ac:dyDescent="0.3">
      <c r="B201" s="499" t="s">
        <v>673</v>
      </c>
      <c r="C201" s="1382"/>
      <c r="D201" s="1382"/>
      <c r="E201" s="1381">
        <v>0</v>
      </c>
      <c r="F201" s="1381">
        <v>0.2558139534883721</v>
      </c>
      <c r="I201" s="499" t="s">
        <v>673</v>
      </c>
      <c r="J201" s="1382"/>
      <c r="K201" s="1382"/>
      <c r="L201" s="1381">
        <v>0.18604651162790697</v>
      </c>
      <c r="M201" s="1381">
        <v>0.81395348837209303</v>
      </c>
    </row>
    <row r="202" spans="1:13" ht="15.75" thickTop="1" x14ac:dyDescent="0.25">
      <c r="A202" s="270"/>
      <c r="B202" s="1554" t="s">
        <v>39</v>
      </c>
      <c r="C202" s="1539" t="s">
        <v>717</v>
      </c>
      <c r="D202" s="139" t="s">
        <v>125</v>
      </c>
      <c r="E202" s="1389">
        <v>1.9218449711723255E-3</v>
      </c>
      <c r="F202" s="1389">
        <v>0.47597693786034595</v>
      </c>
      <c r="H202" s="270"/>
      <c r="I202" s="1557" t="s">
        <v>39</v>
      </c>
      <c r="J202" s="1539" t="s">
        <v>717</v>
      </c>
      <c r="K202" s="139" t="s">
        <v>125</v>
      </c>
      <c r="L202" s="1389">
        <v>5.3811659192825115E-2</v>
      </c>
      <c r="M202" s="1389">
        <v>0.94618834080717484</v>
      </c>
    </row>
    <row r="203" spans="1:13" x14ac:dyDescent="0.25">
      <c r="A203" s="270"/>
      <c r="B203" s="1555"/>
      <c r="C203" s="1539"/>
      <c r="D203" s="496" t="s">
        <v>126</v>
      </c>
      <c r="E203" s="1390">
        <v>4.7318611987381704E-3</v>
      </c>
      <c r="F203" s="1390">
        <v>0.33123028391167192</v>
      </c>
      <c r="H203" s="270"/>
      <c r="I203" s="1558"/>
      <c r="J203" s="1539"/>
      <c r="K203" s="496" t="s">
        <v>126</v>
      </c>
      <c r="L203" s="1390">
        <v>0.15141955835962145</v>
      </c>
      <c r="M203" s="1390">
        <v>0.8485804416403786</v>
      </c>
    </row>
    <row r="204" spans="1:13" ht="15.75" thickBot="1" x14ac:dyDescent="0.3">
      <c r="A204" s="270"/>
      <c r="B204" s="1555"/>
      <c r="C204" s="1539"/>
      <c r="D204" s="161" t="s">
        <v>127</v>
      </c>
      <c r="E204" s="1391">
        <v>2.9154518950437317E-3</v>
      </c>
      <c r="F204" s="1391">
        <v>0.38775510204081631</v>
      </c>
      <c r="H204" s="270"/>
      <c r="I204" s="1558"/>
      <c r="J204" s="1539"/>
      <c r="K204" s="161" t="s">
        <v>127</v>
      </c>
      <c r="L204" s="1391">
        <v>0.13411078717201166</v>
      </c>
      <c r="M204" s="1391">
        <v>0.86588921282798836</v>
      </c>
    </row>
    <row r="205" spans="1:13" x14ac:dyDescent="0.25">
      <c r="A205" s="270"/>
      <c r="B205" s="1555"/>
      <c r="C205" s="1543" t="s">
        <v>718</v>
      </c>
      <c r="D205" s="562" t="s">
        <v>125</v>
      </c>
      <c r="E205" s="1392">
        <v>0</v>
      </c>
      <c r="F205" s="1392">
        <v>0.125</v>
      </c>
      <c r="H205" s="270"/>
      <c r="I205" s="1558"/>
      <c r="J205" s="1543" t="s">
        <v>718</v>
      </c>
      <c r="K205" s="562" t="s">
        <v>125</v>
      </c>
      <c r="L205" s="1392">
        <v>0</v>
      </c>
      <c r="M205" s="1392">
        <v>1</v>
      </c>
    </row>
    <row r="206" spans="1:13" x14ac:dyDescent="0.25">
      <c r="A206" s="270"/>
      <c r="B206" s="1555"/>
      <c r="C206" s="1539"/>
      <c r="D206" s="496" t="s">
        <v>126</v>
      </c>
      <c r="E206" s="1390">
        <v>8.4033613445378148E-3</v>
      </c>
      <c r="F206" s="1390">
        <v>0.20168067226890757</v>
      </c>
      <c r="H206" s="270"/>
      <c r="I206" s="1558"/>
      <c r="J206" s="1539"/>
      <c r="K206" s="496" t="s">
        <v>126</v>
      </c>
      <c r="L206" s="1390">
        <v>0.36974789915966388</v>
      </c>
      <c r="M206" s="1390">
        <v>0.63025210084033612</v>
      </c>
    </row>
    <row r="207" spans="1:13" ht="15.75" thickBot="1" x14ac:dyDescent="0.3">
      <c r="A207" s="270"/>
      <c r="B207" s="1556"/>
      <c r="C207" s="1560"/>
      <c r="D207" s="1383" t="s">
        <v>127</v>
      </c>
      <c r="E207" s="1393">
        <v>0</v>
      </c>
      <c r="F207" s="1393">
        <v>0.3146067415730337</v>
      </c>
      <c r="H207" s="270"/>
      <c r="I207" s="1559"/>
      <c r="J207" s="1560"/>
      <c r="K207" s="1383" t="s">
        <v>127</v>
      </c>
      <c r="L207" s="1393">
        <v>0.15730337078651685</v>
      </c>
      <c r="M207" s="1393">
        <v>0.84269662921348309</v>
      </c>
    </row>
    <row r="208" spans="1:13" ht="15.75" thickTop="1" x14ac:dyDescent="0.25">
      <c r="A208" s="94"/>
      <c r="B208" s="1384"/>
    </row>
  </sheetData>
  <mergeCells count="64">
    <mergeCell ref="J202:J204"/>
    <mergeCell ref="J205:J207"/>
    <mergeCell ref="I179:I180"/>
    <mergeCell ref="C202:C204"/>
    <mergeCell ref="C205:C207"/>
    <mergeCell ref="J190:J192"/>
    <mergeCell ref="J193:J194"/>
    <mergeCell ref="J196:J197"/>
    <mergeCell ref="J198:J200"/>
    <mergeCell ref="B202:B207"/>
    <mergeCell ref="I202:I207"/>
    <mergeCell ref="B53:B54"/>
    <mergeCell ref="H53:H54"/>
    <mergeCell ref="B56:B58"/>
    <mergeCell ref="H56:H58"/>
    <mergeCell ref="B60:B62"/>
    <mergeCell ref="H60:H62"/>
    <mergeCell ref="B190:B194"/>
    <mergeCell ref="C190:C192"/>
    <mergeCell ref="I190:I194"/>
    <mergeCell ref="C193:C194"/>
    <mergeCell ref="B196:B200"/>
    <mergeCell ref="C196:C197"/>
    <mergeCell ref="I196:I200"/>
    <mergeCell ref="C198:C200"/>
    <mergeCell ref="Q112:T112"/>
    <mergeCell ref="B64:B66"/>
    <mergeCell ref="H64:H66"/>
    <mergeCell ref="B68:B70"/>
    <mergeCell ref="H68:H70"/>
    <mergeCell ref="B72:B74"/>
    <mergeCell ref="H72:H74"/>
    <mergeCell ref="B76:B78"/>
    <mergeCell ref="H76:H78"/>
    <mergeCell ref="G112:J112"/>
    <mergeCell ref="L112:O112"/>
    <mergeCell ref="B112:E112"/>
    <mergeCell ref="AZ112:BC112"/>
    <mergeCell ref="BE112:BH112"/>
    <mergeCell ref="B140:E140"/>
    <mergeCell ref="G140:I140"/>
    <mergeCell ref="L140:N140"/>
    <mergeCell ref="Q140:S140"/>
    <mergeCell ref="V140:X140"/>
    <mergeCell ref="AA140:AC140"/>
    <mergeCell ref="AF140:AH140"/>
    <mergeCell ref="AK140:AM140"/>
    <mergeCell ref="V112:Y112"/>
    <mergeCell ref="AA112:AD112"/>
    <mergeCell ref="AF112:AI112"/>
    <mergeCell ref="AK112:AN112"/>
    <mergeCell ref="AP112:AS112"/>
    <mergeCell ref="AU112:AX112"/>
    <mergeCell ref="AP140:AR140"/>
    <mergeCell ref="AU140:AW140"/>
    <mergeCell ref="AZ140:BB140"/>
    <mergeCell ref="BE140:BG140"/>
    <mergeCell ref="B185:B188"/>
    <mergeCell ref="C185:C186"/>
    <mergeCell ref="I185:I188"/>
    <mergeCell ref="J185:J186"/>
    <mergeCell ref="C187:C188"/>
    <mergeCell ref="J187:J188"/>
    <mergeCell ref="B179:B180"/>
  </mergeCells>
  <pageMargins left="0.7" right="0.7" top="0.75" bottom="0.75" header="0.3" footer="0.3"/>
  <pageSetup paperSize="9" scale="4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I110"/>
  <sheetViews>
    <sheetView zoomScaleNormal="100" workbookViewId="0">
      <selection activeCell="B2" sqref="B2"/>
    </sheetView>
  </sheetViews>
  <sheetFormatPr defaultRowHeight="15" x14ac:dyDescent="0.25"/>
  <cols>
    <col min="2" max="2" width="36.140625" customWidth="1"/>
    <col min="3" max="3" width="23" customWidth="1"/>
    <col min="4" max="5" width="21.42578125" customWidth="1"/>
    <col min="6" max="7" width="21.7109375" customWidth="1"/>
    <col min="8" max="9" width="21.85546875" customWidth="1"/>
  </cols>
  <sheetData>
    <row r="1" spans="2:9" ht="15.75" x14ac:dyDescent="0.25">
      <c r="B1" s="36" t="s">
        <v>722</v>
      </c>
    </row>
    <row r="2" spans="2:9" ht="15.75" x14ac:dyDescent="0.25">
      <c r="B2" s="36"/>
    </row>
    <row r="3" spans="2:9" ht="15.75" x14ac:dyDescent="0.25">
      <c r="B3" s="90" t="s">
        <v>638</v>
      </c>
    </row>
    <row r="4" spans="2:9" ht="15.75" x14ac:dyDescent="0.25">
      <c r="B4" s="9" t="s">
        <v>639</v>
      </c>
    </row>
    <row r="5" spans="2:9" ht="15.75" x14ac:dyDescent="0.25">
      <c r="B5" s="90" t="s">
        <v>640</v>
      </c>
      <c r="C5" s="93"/>
      <c r="D5" s="93"/>
      <c r="E5" s="93"/>
      <c r="F5" s="93"/>
      <c r="G5" s="93"/>
      <c r="H5" s="93"/>
    </row>
    <row r="6" spans="2:9" x14ac:dyDescent="0.25">
      <c r="B6" t="s">
        <v>641</v>
      </c>
    </row>
    <row r="7" spans="2:9" x14ac:dyDescent="0.25">
      <c r="B7" t="s">
        <v>12</v>
      </c>
    </row>
    <row r="8" spans="2:9" ht="15.75" x14ac:dyDescent="0.25">
      <c r="B8" s="36"/>
      <c r="C8" s="93"/>
      <c r="D8" s="93"/>
      <c r="E8" s="93"/>
      <c r="F8" s="93"/>
      <c r="G8" s="93"/>
      <c r="H8" s="93"/>
      <c r="I8" s="93"/>
    </row>
    <row r="9" spans="2:9" ht="15.75" x14ac:dyDescent="0.25">
      <c r="B9" s="36" t="s">
        <v>723</v>
      </c>
      <c r="C9" s="93"/>
      <c r="D9" s="93"/>
      <c r="E9" s="93"/>
      <c r="F9" s="93"/>
      <c r="G9" s="93"/>
      <c r="H9" s="93"/>
      <c r="I9" s="93"/>
    </row>
    <row r="10" spans="2:9" x14ac:dyDescent="0.25">
      <c r="B10" s="495" t="s">
        <v>724</v>
      </c>
      <c r="C10" s="563" t="s">
        <v>725</v>
      </c>
      <c r="D10" s="564" t="s">
        <v>726</v>
      </c>
      <c r="E10" s="564" t="s">
        <v>727</v>
      </c>
      <c r="F10" s="564" t="s">
        <v>728</v>
      </c>
      <c r="G10" s="564" t="s">
        <v>729</v>
      </c>
      <c r="H10" s="565" t="s">
        <v>730</v>
      </c>
      <c r="I10" s="93"/>
    </row>
    <row r="11" spans="2:9" x14ac:dyDescent="0.25">
      <c r="B11" s="159" t="s">
        <v>731</v>
      </c>
      <c r="C11" s="484">
        <v>4.0609137055837562E-4</v>
      </c>
      <c r="D11" s="484">
        <v>1.4447884416924665E-3</v>
      </c>
      <c r="E11" s="484">
        <v>2.4148606811145511E-2</v>
      </c>
      <c r="F11" s="484">
        <v>0.28978328173374612</v>
      </c>
      <c r="G11" s="484">
        <v>0.61898864809081522</v>
      </c>
      <c r="H11" s="523">
        <v>6.5634674922600625E-2</v>
      </c>
      <c r="I11" s="524"/>
    </row>
    <row r="12" spans="2:9" x14ac:dyDescent="0.25">
      <c r="B12" s="159" t="s">
        <v>732</v>
      </c>
      <c r="C12" s="484">
        <v>2.0312817387771684E-4</v>
      </c>
      <c r="D12" s="484">
        <v>1.4447884416924665E-3</v>
      </c>
      <c r="E12" s="484">
        <v>2.1671826625386997E-2</v>
      </c>
      <c r="F12" s="484">
        <v>0.299484004127967</v>
      </c>
      <c r="G12" s="484">
        <v>0.63240454076367392</v>
      </c>
      <c r="H12" s="523">
        <v>4.4994840041279668E-2</v>
      </c>
      <c r="I12" s="524"/>
    </row>
    <row r="13" spans="2:9" x14ac:dyDescent="0.25">
      <c r="B13" s="159" t="s">
        <v>733</v>
      </c>
      <c r="C13" s="484">
        <v>4.6511627906976744E-3</v>
      </c>
      <c r="D13" s="484">
        <v>4.6511627906976744E-3</v>
      </c>
      <c r="E13" s="484">
        <v>5.3488372093023255E-2</v>
      </c>
      <c r="F13" s="484">
        <v>0.46279069767441861</v>
      </c>
      <c r="G13" s="484">
        <v>0.42093023255813955</v>
      </c>
      <c r="H13" s="523">
        <v>5.3488372093023255E-2</v>
      </c>
      <c r="I13" s="524"/>
    </row>
    <row r="14" spans="2:9" x14ac:dyDescent="0.25">
      <c r="B14" s="139" t="s">
        <v>734</v>
      </c>
      <c r="C14" s="566">
        <v>4.1322314049586776E-4</v>
      </c>
      <c r="D14" s="567">
        <v>4.1322314049586778E-3</v>
      </c>
      <c r="E14" s="567">
        <v>6.9214876033057857E-2</v>
      </c>
      <c r="F14" s="567">
        <v>0.40867768595041321</v>
      </c>
      <c r="G14" s="567">
        <v>0.47644628099173553</v>
      </c>
      <c r="H14" s="568">
        <v>4.1115702479338843E-2</v>
      </c>
      <c r="I14" s="524"/>
    </row>
    <row r="15" spans="2:9" x14ac:dyDescent="0.25">
      <c r="C15" s="93"/>
      <c r="D15" s="93"/>
      <c r="E15" s="93"/>
      <c r="F15" s="93"/>
      <c r="G15" s="93"/>
      <c r="H15" s="93"/>
      <c r="I15" s="93"/>
    </row>
    <row r="16" spans="2:9" ht="15.75" x14ac:dyDescent="0.25">
      <c r="B16" s="36" t="s">
        <v>735</v>
      </c>
      <c r="C16" s="569"/>
      <c r="D16" s="569"/>
      <c r="E16" s="569"/>
      <c r="F16" s="569"/>
      <c r="G16" s="569"/>
      <c r="H16" s="569"/>
      <c r="I16" s="93"/>
    </row>
    <row r="17" spans="2:9" x14ac:dyDescent="0.25">
      <c r="B17" s="483" t="s">
        <v>736</v>
      </c>
      <c r="C17" s="564" t="s">
        <v>725</v>
      </c>
      <c r="D17" s="564" t="s">
        <v>726</v>
      </c>
      <c r="E17" s="564" t="s">
        <v>727</v>
      </c>
      <c r="F17" s="564" t="s">
        <v>728</v>
      </c>
      <c r="G17" s="564" t="s">
        <v>729</v>
      </c>
      <c r="H17" s="565" t="s">
        <v>730</v>
      </c>
      <c r="I17" s="93"/>
    </row>
    <row r="18" spans="2:9" x14ac:dyDescent="0.25">
      <c r="B18" s="159" t="s">
        <v>731</v>
      </c>
      <c r="C18" s="484">
        <v>5.5897149245388487E-4</v>
      </c>
      <c r="D18" s="484">
        <v>6.4281721632196758E-3</v>
      </c>
      <c r="E18" s="484">
        <v>4.5556176634991619E-2</v>
      </c>
      <c r="F18" s="484">
        <v>0.30855226383454443</v>
      </c>
      <c r="G18" s="484">
        <v>0.56679709334823924</v>
      </c>
      <c r="H18" s="523">
        <v>7.2107322526551151E-2</v>
      </c>
      <c r="I18" s="93"/>
    </row>
    <row r="19" spans="2:9" x14ac:dyDescent="0.25">
      <c r="B19" s="159" t="s">
        <v>732</v>
      </c>
      <c r="C19" s="484">
        <v>5.5897149245388487E-4</v>
      </c>
      <c r="D19" s="484">
        <v>5.030743432084964E-3</v>
      </c>
      <c r="E19" s="484">
        <v>4.0804918949133594E-2</v>
      </c>
      <c r="F19" s="484">
        <v>0.37702627166014535</v>
      </c>
      <c r="G19" s="484">
        <v>0.53437674678591396</v>
      </c>
      <c r="H19" s="523">
        <v>4.2202347680268308E-2</v>
      </c>
      <c r="I19" s="93"/>
    </row>
    <row r="20" spans="2:9" x14ac:dyDescent="0.25">
      <c r="B20" s="159" t="s">
        <v>737</v>
      </c>
      <c r="C20" s="484">
        <v>2.7956388034665921E-4</v>
      </c>
      <c r="D20" s="484">
        <v>8.6664802907464363E-3</v>
      </c>
      <c r="E20" s="484">
        <v>5.060106234274532E-2</v>
      </c>
      <c r="F20" s="484">
        <v>0.33491752865529772</v>
      </c>
      <c r="G20" s="484">
        <v>0.55772994129158515</v>
      </c>
      <c r="H20" s="523">
        <v>4.7805423539278726E-2</v>
      </c>
      <c r="I20" s="93"/>
    </row>
    <row r="21" spans="2:9" x14ac:dyDescent="0.25">
      <c r="B21" s="139" t="s">
        <v>734</v>
      </c>
      <c r="C21" s="567">
        <v>1.3978194017332962E-3</v>
      </c>
      <c r="D21" s="567">
        <v>1.4816885658372938E-2</v>
      </c>
      <c r="E21" s="567">
        <v>7.6600503214984628E-2</v>
      </c>
      <c r="F21" s="567">
        <v>0.39977634889572267</v>
      </c>
      <c r="G21" s="567">
        <v>0.46854906346100084</v>
      </c>
      <c r="H21" s="568">
        <v>3.8859379368185627E-2</v>
      </c>
      <c r="I21" s="93"/>
    </row>
    <row r="22" spans="2:9" x14ac:dyDescent="0.25">
      <c r="C22" s="93"/>
      <c r="D22" s="93"/>
      <c r="E22" s="93"/>
      <c r="F22" s="93"/>
      <c r="G22" s="93"/>
      <c r="H22" s="93"/>
      <c r="I22" s="93"/>
    </row>
    <row r="23" spans="2:9" x14ac:dyDescent="0.25">
      <c r="C23" s="93"/>
      <c r="D23" s="93"/>
      <c r="E23" s="93"/>
      <c r="F23" s="93"/>
      <c r="G23" s="93"/>
      <c r="H23" s="93"/>
      <c r="I23" s="93"/>
    </row>
    <row r="24" spans="2:9" ht="15.75" x14ac:dyDescent="0.25">
      <c r="B24" s="36" t="s">
        <v>738</v>
      </c>
      <c r="C24" s="93"/>
      <c r="D24" s="93"/>
      <c r="E24" s="93"/>
      <c r="F24" s="93"/>
      <c r="G24" s="93"/>
      <c r="H24" s="93"/>
      <c r="I24" s="93"/>
    </row>
    <row r="25" spans="2:9" x14ac:dyDescent="0.25">
      <c r="B25" s="483" t="s">
        <v>736</v>
      </c>
      <c r="C25" s="570" t="s">
        <v>135</v>
      </c>
      <c r="D25" s="563" t="s">
        <v>725</v>
      </c>
      <c r="E25" s="564" t="s">
        <v>726</v>
      </c>
      <c r="F25" s="564" t="s">
        <v>727</v>
      </c>
      <c r="G25" s="564" t="s">
        <v>728</v>
      </c>
      <c r="H25" s="564" t="s">
        <v>729</v>
      </c>
      <c r="I25" s="565" t="s">
        <v>730</v>
      </c>
    </row>
    <row r="26" spans="2:9" ht="15.75" x14ac:dyDescent="0.25">
      <c r="B26" s="161" t="s">
        <v>731</v>
      </c>
      <c r="C26" s="455" t="s">
        <v>125</v>
      </c>
      <c r="D26" s="490">
        <v>0</v>
      </c>
      <c r="E26" s="529">
        <v>2.9325513196480938E-3</v>
      </c>
      <c r="F26" s="529">
        <v>1.8768328445747801E-2</v>
      </c>
      <c r="G26" s="529">
        <v>0.24868035190615836</v>
      </c>
      <c r="H26" s="529">
        <v>0.64398826979472146</v>
      </c>
      <c r="I26" s="528">
        <v>8.5630498533724342E-2</v>
      </c>
    </row>
    <row r="27" spans="2:9" ht="15.75" x14ac:dyDescent="0.25">
      <c r="B27" s="159"/>
      <c r="C27" s="166" t="s">
        <v>126</v>
      </c>
      <c r="D27" s="490">
        <v>9.6899224806201549E-4</v>
      </c>
      <c r="E27" s="529">
        <v>9.6899224806201549E-3</v>
      </c>
      <c r="F27" s="529">
        <v>8.0426356589147291E-2</v>
      </c>
      <c r="G27" s="529">
        <v>0.39147286821705424</v>
      </c>
      <c r="H27" s="529">
        <v>0.46414728682170542</v>
      </c>
      <c r="I27" s="528">
        <v>5.329457364341085E-2</v>
      </c>
    </row>
    <row r="28" spans="2:9" ht="15.75" x14ac:dyDescent="0.25">
      <c r="B28" s="159"/>
      <c r="C28" s="166" t="s">
        <v>127</v>
      </c>
      <c r="D28" s="490">
        <v>1.1890606420927466E-3</v>
      </c>
      <c r="E28" s="529">
        <v>9.512485136741973E-3</v>
      </c>
      <c r="F28" s="529">
        <v>5.7074910820451845E-2</v>
      </c>
      <c r="G28" s="529">
        <v>0.32818073721759811</v>
      </c>
      <c r="H28" s="529">
        <v>0.53626634958382879</v>
      </c>
      <c r="I28" s="528">
        <v>6.7776456599286564E-2</v>
      </c>
    </row>
    <row r="29" spans="2:9" ht="15.75" x14ac:dyDescent="0.25">
      <c r="B29" s="161" t="s">
        <v>732</v>
      </c>
      <c r="C29" s="571" t="s">
        <v>125</v>
      </c>
      <c r="D29" s="572">
        <v>0</v>
      </c>
      <c r="E29" s="573">
        <v>3.5190615835777126E-3</v>
      </c>
      <c r="F29" s="573">
        <v>1.935483870967742E-2</v>
      </c>
      <c r="G29" s="573">
        <v>0.330791788856305</v>
      </c>
      <c r="H29" s="573">
        <v>0.60117302052785926</v>
      </c>
      <c r="I29" s="574">
        <v>4.5161290322580643E-2</v>
      </c>
    </row>
    <row r="30" spans="2:9" ht="15.75" x14ac:dyDescent="0.25">
      <c r="B30" s="159"/>
      <c r="C30" s="166" t="s">
        <v>126</v>
      </c>
      <c r="D30" s="490">
        <v>1.937984496124031E-3</v>
      </c>
      <c r="E30" s="529">
        <v>5.8139534883720929E-3</v>
      </c>
      <c r="F30" s="529">
        <v>6.7829457364341081E-2</v>
      </c>
      <c r="G30" s="529">
        <v>0.41666666666666669</v>
      </c>
      <c r="H30" s="529">
        <v>0.47480620155038761</v>
      </c>
      <c r="I30" s="528">
        <v>3.294573643410853E-2</v>
      </c>
    </row>
    <row r="31" spans="2:9" ht="15.75" x14ac:dyDescent="0.25">
      <c r="B31" s="139"/>
      <c r="C31" s="137" t="s">
        <v>127</v>
      </c>
      <c r="D31" s="492">
        <v>0</v>
      </c>
      <c r="E31" s="575">
        <v>7.1343638525564806E-3</v>
      </c>
      <c r="F31" s="575">
        <v>5.1129607609988109E-2</v>
      </c>
      <c r="G31" s="575">
        <v>0.42211652794292509</v>
      </c>
      <c r="H31" s="575">
        <v>0.47205707491082044</v>
      </c>
      <c r="I31" s="576">
        <v>4.7562425683709872E-2</v>
      </c>
    </row>
    <row r="32" spans="2:9" ht="15.75" x14ac:dyDescent="0.25">
      <c r="B32" s="159" t="s">
        <v>737</v>
      </c>
      <c r="C32" s="166" t="s">
        <v>125</v>
      </c>
      <c r="D32" s="490">
        <v>0</v>
      </c>
      <c r="E32" s="529">
        <v>2.3474178403755869E-3</v>
      </c>
      <c r="F32" s="529">
        <v>1.1150234741784037E-2</v>
      </c>
      <c r="G32" s="529">
        <v>0.25938967136150237</v>
      </c>
      <c r="H32" s="529">
        <v>0.66549295774647887</v>
      </c>
      <c r="I32" s="528">
        <v>6.1619718309859156E-2</v>
      </c>
    </row>
    <row r="33" spans="2:9" ht="15.75" x14ac:dyDescent="0.25">
      <c r="B33" s="159"/>
      <c r="C33" s="166" t="s">
        <v>126</v>
      </c>
      <c r="D33" s="490">
        <v>0</v>
      </c>
      <c r="E33" s="529">
        <v>1.6472868217054265E-2</v>
      </c>
      <c r="F33" s="529">
        <v>9.7868217054263559E-2</v>
      </c>
      <c r="G33" s="529">
        <v>0.40891472868217055</v>
      </c>
      <c r="H33" s="529">
        <v>0.4486434108527132</v>
      </c>
      <c r="I33" s="528">
        <v>2.8100775193798451E-2</v>
      </c>
    </row>
    <row r="34" spans="2:9" ht="15.75" x14ac:dyDescent="0.25">
      <c r="B34" s="159"/>
      <c r="C34" s="166" t="s">
        <v>127</v>
      </c>
      <c r="D34" s="490">
        <v>1.1890606420927466E-3</v>
      </c>
      <c r="E34" s="529">
        <v>1.1890606420927468E-2</v>
      </c>
      <c r="F34" s="529">
        <v>7.2532699167657547E-2</v>
      </c>
      <c r="G34" s="529">
        <v>0.39714625445897739</v>
      </c>
      <c r="H34" s="529">
        <v>0.47324613555291317</v>
      </c>
      <c r="I34" s="528">
        <v>4.3995243757431628E-2</v>
      </c>
    </row>
    <row r="35" spans="2:9" ht="15.75" x14ac:dyDescent="0.25">
      <c r="B35" s="161" t="s">
        <v>734</v>
      </c>
      <c r="C35" s="455" t="s">
        <v>125</v>
      </c>
      <c r="D35" s="572">
        <v>0</v>
      </c>
      <c r="E35" s="573">
        <v>2.9342723004694834E-3</v>
      </c>
      <c r="F35" s="573">
        <v>3.4037558685446008E-2</v>
      </c>
      <c r="G35" s="573">
        <v>0.35680751173708919</v>
      </c>
      <c r="H35" s="573">
        <v>0.55751173708920188</v>
      </c>
      <c r="I35" s="574">
        <v>4.8708920187793429E-2</v>
      </c>
    </row>
    <row r="36" spans="2:9" ht="15.75" x14ac:dyDescent="0.25">
      <c r="B36" s="159"/>
      <c r="C36" s="166" t="s">
        <v>126</v>
      </c>
      <c r="D36" s="490">
        <v>2.9069767441860465E-3</v>
      </c>
      <c r="E36" s="529">
        <v>2.5193798449612403E-2</v>
      </c>
      <c r="F36" s="529">
        <v>0.12984496124031009</v>
      </c>
      <c r="G36" s="529">
        <v>0.43604651162790697</v>
      </c>
      <c r="H36" s="529">
        <v>0.37984496124031009</v>
      </c>
      <c r="I36" s="528">
        <v>2.616279069767442E-2</v>
      </c>
    </row>
    <row r="37" spans="2:9" ht="15.75" x14ac:dyDescent="0.25">
      <c r="B37" s="139"/>
      <c r="C37" s="137" t="s">
        <v>127</v>
      </c>
      <c r="D37" s="492">
        <v>2.3781212841854932E-3</v>
      </c>
      <c r="E37" s="575">
        <v>2.6159334126040427E-2</v>
      </c>
      <c r="F37" s="575">
        <v>9.7502972651605235E-2</v>
      </c>
      <c r="G37" s="575">
        <v>0.44233055885850181</v>
      </c>
      <c r="H37" s="575">
        <v>0.39714625445897739</v>
      </c>
      <c r="I37" s="576">
        <v>3.4482758620689655E-2</v>
      </c>
    </row>
    <row r="38" spans="2:9" ht="15.75" x14ac:dyDescent="0.25">
      <c r="B38" s="94"/>
      <c r="C38" s="256"/>
      <c r="D38" s="529"/>
      <c r="E38" s="529"/>
      <c r="F38" s="529"/>
      <c r="G38" s="529"/>
      <c r="H38" s="529"/>
      <c r="I38" s="529"/>
    </row>
    <row r="40" spans="2:9" ht="15.75" x14ac:dyDescent="0.25">
      <c r="B40" s="36" t="s">
        <v>739</v>
      </c>
    </row>
    <row r="41" spans="2:9" ht="15.75" x14ac:dyDescent="0.25">
      <c r="C41" s="1561" t="s">
        <v>740</v>
      </c>
      <c r="D41" s="1562"/>
      <c r="E41" s="1562"/>
      <c r="F41" s="1562"/>
      <c r="G41" s="1562"/>
      <c r="H41" s="1563"/>
    </row>
    <row r="42" spans="2:9" x14ac:dyDescent="0.25">
      <c r="B42" s="483" t="s">
        <v>736</v>
      </c>
      <c r="C42" s="577" t="s">
        <v>725</v>
      </c>
      <c r="D42" s="577" t="s">
        <v>726</v>
      </c>
      <c r="E42" s="577" t="s">
        <v>727</v>
      </c>
      <c r="F42" s="577" t="s">
        <v>728</v>
      </c>
      <c r="G42" s="577" t="s">
        <v>729</v>
      </c>
      <c r="H42" s="578" t="s">
        <v>730</v>
      </c>
    </row>
    <row r="43" spans="2:9" x14ac:dyDescent="0.25">
      <c r="B43" s="107" t="s">
        <v>31</v>
      </c>
      <c r="C43" s="474">
        <v>0</v>
      </c>
      <c r="D43" s="484">
        <v>0</v>
      </c>
      <c r="E43" s="484">
        <v>6.6225165562913907E-3</v>
      </c>
      <c r="F43" s="484">
        <v>0.13245033112582782</v>
      </c>
      <c r="G43" s="484">
        <v>0.64238410596026485</v>
      </c>
      <c r="H43" s="523">
        <v>0.2185430463576159</v>
      </c>
      <c r="I43" s="524"/>
    </row>
    <row r="44" spans="2:9" x14ac:dyDescent="0.25">
      <c r="B44" s="107" t="s">
        <v>32</v>
      </c>
      <c r="C44" s="476">
        <v>0</v>
      </c>
      <c r="D44" s="484">
        <v>0</v>
      </c>
      <c r="E44" s="484">
        <v>7.3529411764705885E-2</v>
      </c>
      <c r="F44" s="484">
        <v>0.4264705882352941</v>
      </c>
      <c r="G44" s="484">
        <v>0.45588235294117646</v>
      </c>
      <c r="H44" s="523">
        <v>4.4117647058823532E-2</v>
      </c>
      <c r="I44" s="524"/>
    </row>
    <row r="45" spans="2:9" x14ac:dyDescent="0.25">
      <c r="B45" s="107" t="s">
        <v>33</v>
      </c>
      <c r="C45" s="476">
        <v>0</v>
      </c>
      <c r="D45" s="484">
        <v>2.4390243902439025E-2</v>
      </c>
      <c r="E45" s="484">
        <v>2.4390243902439025E-2</v>
      </c>
      <c r="F45" s="484">
        <v>0.31707317073170732</v>
      </c>
      <c r="G45" s="484">
        <v>0.56097560975609762</v>
      </c>
      <c r="H45" s="523">
        <v>7.3170731707317069E-2</v>
      </c>
      <c r="I45" s="524"/>
    </row>
    <row r="46" spans="2:9" x14ac:dyDescent="0.25">
      <c r="B46" s="133" t="s">
        <v>741</v>
      </c>
      <c r="C46" s="485">
        <v>4.1614648356221392E-4</v>
      </c>
      <c r="D46" s="579">
        <v>5.8260507698709944E-3</v>
      </c>
      <c r="E46" s="579">
        <v>4.0366208905534745E-2</v>
      </c>
      <c r="F46" s="579">
        <v>0.28547648772367873</v>
      </c>
      <c r="G46" s="579">
        <v>0.59300873907615481</v>
      </c>
      <c r="H46" s="580">
        <v>7.4906367041198504E-2</v>
      </c>
      <c r="I46" s="524"/>
    </row>
    <row r="47" spans="2:9" x14ac:dyDescent="0.25">
      <c r="B47" s="581" t="s">
        <v>660</v>
      </c>
      <c r="C47" s="476">
        <v>0</v>
      </c>
      <c r="D47" s="484">
        <v>3.3624747814391394E-3</v>
      </c>
      <c r="E47" s="484">
        <v>2.0174848688634835E-2</v>
      </c>
      <c r="F47" s="484">
        <v>0.24344317417619368</v>
      </c>
      <c r="G47" s="484">
        <v>0.65164761264290516</v>
      </c>
      <c r="H47" s="523">
        <v>8.1371889710827164E-2</v>
      </c>
      <c r="I47" s="524"/>
    </row>
    <row r="48" spans="2:9" x14ac:dyDescent="0.25">
      <c r="B48" s="581" t="s">
        <v>661</v>
      </c>
      <c r="C48" s="476">
        <v>0</v>
      </c>
      <c r="D48" s="484">
        <v>1.0973936899862825E-2</v>
      </c>
      <c r="E48" s="484">
        <v>7.8189300411522639E-2</v>
      </c>
      <c r="F48" s="484">
        <v>0.38408779149519889</v>
      </c>
      <c r="G48" s="484">
        <v>0.47325102880658437</v>
      </c>
      <c r="H48" s="523">
        <v>5.3497942386831275E-2</v>
      </c>
      <c r="I48" s="524"/>
    </row>
    <row r="49" spans="2:9" ht="15.75" x14ac:dyDescent="0.25">
      <c r="B49" s="63" t="s">
        <v>662</v>
      </c>
      <c r="C49" s="476">
        <v>5.3475935828877002E-3</v>
      </c>
      <c r="D49" s="484">
        <v>5.3475935828877002E-3</v>
      </c>
      <c r="E49" s="484">
        <v>5.3475935828877004E-2</v>
      </c>
      <c r="F49" s="484">
        <v>0.23529411764705882</v>
      </c>
      <c r="G49" s="484">
        <v>0.5935828877005348</v>
      </c>
      <c r="H49" s="523">
        <v>0.10695187165775401</v>
      </c>
      <c r="I49" s="524"/>
    </row>
    <row r="50" spans="2:9" x14ac:dyDescent="0.25">
      <c r="B50" s="133" t="s">
        <v>742</v>
      </c>
      <c r="C50" s="485">
        <v>1.4285714285714286E-3</v>
      </c>
      <c r="D50" s="579">
        <v>0.01</v>
      </c>
      <c r="E50" s="579">
        <v>6.8571428571428575E-2</v>
      </c>
      <c r="F50" s="579">
        <v>0.39285714285714285</v>
      </c>
      <c r="G50" s="579">
        <v>0.48</v>
      </c>
      <c r="H50" s="580">
        <v>4.7142857142857146E-2</v>
      </c>
      <c r="I50" s="524"/>
    </row>
    <row r="51" spans="2:9" x14ac:dyDescent="0.25">
      <c r="B51" s="581" t="s">
        <v>660</v>
      </c>
      <c r="C51" s="476">
        <v>0</v>
      </c>
      <c r="D51" s="484">
        <v>0</v>
      </c>
      <c r="E51" s="484">
        <v>2.1505376344086023E-2</v>
      </c>
      <c r="F51" s="484">
        <v>0.41935483870967744</v>
      </c>
      <c r="G51" s="484">
        <v>0.54838709677419351</v>
      </c>
      <c r="H51" s="523">
        <v>1.0752688172043012E-2</v>
      </c>
      <c r="I51" s="524"/>
    </row>
    <row r="52" spans="2:9" x14ac:dyDescent="0.25">
      <c r="B52" s="581" t="s">
        <v>661</v>
      </c>
      <c r="C52" s="476">
        <v>3.875968992248062E-3</v>
      </c>
      <c r="D52" s="484">
        <v>7.7519379844961239E-3</v>
      </c>
      <c r="E52" s="484">
        <v>8.9147286821705432E-2</v>
      </c>
      <c r="F52" s="484">
        <v>0.41860465116279072</v>
      </c>
      <c r="G52" s="484">
        <v>0.41860465116279072</v>
      </c>
      <c r="H52" s="523">
        <v>6.2015503875968991E-2</v>
      </c>
      <c r="I52" s="524"/>
    </row>
    <row r="53" spans="2:9" ht="15.75" x14ac:dyDescent="0.25">
      <c r="B53" s="63" t="s">
        <v>662</v>
      </c>
      <c r="C53" s="476">
        <v>0</v>
      </c>
      <c r="D53" s="484">
        <v>1.4326647564469915E-2</v>
      </c>
      <c r="E53" s="484">
        <v>6.5902578796561598E-2</v>
      </c>
      <c r="F53" s="484">
        <v>0.36676217765042979</v>
      </c>
      <c r="G53" s="484">
        <v>0.50716332378223494</v>
      </c>
      <c r="H53" s="523">
        <v>4.5845272206303724E-2</v>
      </c>
      <c r="I53" s="524"/>
    </row>
    <row r="54" spans="2:9" ht="15.75" x14ac:dyDescent="0.25">
      <c r="B54" s="63" t="s">
        <v>38</v>
      </c>
      <c r="C54" s="476">
        <v>0</v>
      </c>
      <c r="D54" s="484">
        <v>4.6511627906976744E-3</v>
      </c>
      <c r="E54" s="484">
        <v>5.1162790697674418E-2</v>
      </c>
      <c r="F54" s="484">
        <v>0.37674418604651161</v>
      </c>
      <c r="G54" s="484">
        <v>0.53953488372093028</v>
      </c>
      <c r="H54" s="523">
        <v>2.7906976744186046E-2</v>
      </c>
      <c r="I54" s="524"/>
    </row>
    <row r="55" spans="2:9" x14ac:dyDescent="0.25">
      <c r="B55" s="582" t="s">
        <v>134</v>
      </c>
      <c r="C55" s="583">
        <v>5.5897149245388487E-4</v>
      </c>
      <c r="D55" s="584">
        <v>6.4281721632196758E-3</v>
      </c>
      <c r="E55" s="584">
        <v>4.5556176634991619E-2</v>
      </c>
      <c r="F55" s="584">
        <v>0.30855226383454443</v>
      </c>
      <c r="G55" s="584">
        <v>0.56679709334823924</v>
      </c>
      <c r="H55" s="585">
        <v>7.2107322526551151E-2</v>
      </c>
      <c r="I55" s="524"/>
    </row>
    <row r="56" spans="2:9" x14ac:dyDescent="0.25">
      <c r="C56" s="93"/>
      <c r="D56" s="93"/>
      <c r="E56" s="93"/>
      <c r="F56" s="93"/>
      <c r="G56" s="93"/>
      <c r="H56" s="93"/>
      <c r="I56" s="524"/>
    </row>
    <row r="57" spans="2:9" x14ac:dyDescent="0.25">
      <c r="C57" s="93"/>
      <c r="D57" s="93"/>
      <c r="E57" s="93"/>
      <c r="F57" s="93"/>
      <c r="G57" s="93"/>
      <c r="H57" s="93"/>
      <c r="I57" s="524"/>
    </row>
    <row r="58" spans="2:9" ht="15.75" x14ac:dyDescent="0.25">
      <c r="B58" s="36" t="s">
        <v>743</v>
      </c>
      <c r="C58" s="93"/>
      <c r="D58" s="93"/>
      <c r="E58" s="93"/>
      <c r="F58" s="93"/>
      <c r="G58" s="93"/>
      <c r="H58" s="93"/>
      <c r="I58" s="524"/>
    </row>
    <row r="59" spans="2:9" ht="15.75" x14ac:dyDescent="0.25">
      <c r="C59" s="1561" t="s">
        <v>732</v>
      </c>
      <c r="D59" s="1562"/>
      <c r="E59" s="1562"/>
      <c r="F59" s="1562"/>
      <c r="G59" s="1562"/>
      <c r="H59" s="1563"/>
      <c r="I59" s="524"/>
    </row>
    <row r="60" spans="2:9" x14ac:dyDescent="0.25">
      <c r="B60" s="483" t="s">
        <v>736</v>
      </c>
      <c r="C60" s="564" t="s">
        <v>725</v>
      </c>
      <c r="D60" s="564" t="s">
        <v>726</v>
      </c>
      <c r="E60" s="564" t="s">
        <v>727</v>
      </c>
      <c r="F60" s="564" t="s">
        <v>728</v>
      </c>
      <c r="G60" s="564" t="s">
        <v>729</v>
      </c>
      <c r="H60" s="565" t="s">
        <v>730</v>
      </c>
      <c r="I60" s="524"/>
    </row>
    <row r="61" spans="2:9" x14ac:dyDescent="0.25">
      <c r="B61" s="107" t="s">
        <v>31</v>
      </c>
      <c r="C61" s="474">
        <v>0</v>
      </c>
      <c r="D61" s="484">
        <v>6.6225165562913907E-3</v>
      </c>
      <c r="E61" s="484">
        <v>1.3245033112582781E-2</v>
      </c>
      <c r="F61" s="484">
        <v>0.20529801324503311</v>
      </c>
      <c r="G61" s="484">
        <v>0.62913907284768211</v>
      </c>
      <c r="H61" s="523">
        <v>0.14569536423841059</v>
      </c>
      <c r="I61" s="524"/>
    </row>
    <row r="62" spans="2:9" x14ac:dyDescent="0.25">
      <c r="B62" s="107" t="s">
        <v>32</v>
      </c>
      <c r="C62" s="476">
        <v>0</v>
      </c>
      <c r="D62" s="484">
        <v>0</v>
      </c>
      <c r="E62" s="484">
        <v>2.9411764705882353E-2</v>
      </c>
      <c r="F62" s="484">
        <v>0.6029411764705882</v>
      </c>
      <c r="G62" s="484">
        <v>0.36764705882352944</v>
      </c>
      <c r="H62" s="523">
        <v>0</v>
      </c>
      <c r="I62" s="524"/>
    </row>
    <row r="63" spans="2:9" x14ac:dyDescent="0.25">
      <c r="B63" s="107" t="s">
        <v>33</v>
      </c>
      <c r="C63" s="476">
        <v>0</v>
      </c>
      <c r="D63" s="484">
        <v>2.4390243902439025E-2</v>
      </c>
      <c r="E63" s="484">
        <v>2.4390243902439025E-2</v>
      </c>
      <c r="F63" s="484">
        <v>0.3902439024390244</v>
      </c>
      <c r="G63" s="484">
        <v>0.53658536585365857</v>
      </c>
      <c r="H63" s="523">
        <v>2.4390243902439025E-2</v>
      </c>
      <c r="I63" s="524"/>
    </row>
    <row r="64" spans="2:9" x14ac:dyDescent="0.25">
      <c r="B64" s="133" t="s">
        <v>741</v>
      </c>
      <c r="C64" s="485">
        <v>8.3229296712442784E-4</v>
      </c>
      <c r="D64" s="579">
        <v>3.3291718684977114E-3</v>
      </c>
      <c r="E64" s="579">
        <v>3.6204744069912607E-2</v>
      </c>
      <c r="F64" s="579">
        <v>0.35164377861007073</v>
      </c>
      <c r="G64" s="579">
        <v>0.56429463171036209</v>
      </c>
      <c r="H64" s="580">
        <v>4.3695380774032462E-2</v>
      </c>
      <c r="I64" s="524"/>
    </row>
    <row r="65" spans="2:9" x14ac:dyDescent="0.25">
      <c r="B65" s="581" t="s">
        <v>660</v>
      </c>
      <c r="C65" s="476">
        <v>0</v>
      </c>
      <c r="D65" s="484">
        <v>3.3624747814391394E-3</v>
      </c>
      <c r="E65" s="484">
        <v>2.0847343644922665E-2</v>
      </c>
      <c r="F65" s="484">
        <v>0.32683254875588436</v>
      </c>
      <c r="G65" s="484">
        <v>0.60659045057162075</v>
      </c>
      <c r="H65" s="523">
        <v>4.2367182246133152E-2</v>
      </c>
      <c r="I65" s="524"/>
    </row>
    <row r="66" spans="2:9" x14ac:dyDescent="0.25">
      <c r="B66" s="581" t="s">
        <v>661</v>
      </c>
      <c r="C66" s="476">
        <v>2.7434842249657062E-3</v>
      </c>
      <c r="D66" s="484">
        <v>2.7434842249657062E-3</v>
      </c>
      <c r="E66" s="484">
        <v>6.584362139917696E-2</v>
      </c>
      <c r="F66" s="484">
        <v>0.40192043895747598</v>
      </c>
      <c r="G66" s="484">
        <v>0.49519890260631</v>
      </c>
      <c r="H66" s="523">
        <v>3.1550068587105622E-2</v>
      </c>
      <c r="I66" s="524"/>
    </row>
    <row r="67" spans="2:9" ht="15.75" x14ac:dyDescent="0.25">
      <c r="B67" s="63" t="s">
        <v>662</v>
      </c>
      <c r="C67" s="476">
        <v>0</v>
      </c>
      <c r="D67" s="484">
        <v>5.3475935828877002E-3</v>
      </c>
      <c r="E67" s="484">
        <v>4.2780748663101602E-2</v>
      </c>
      <c r="F67" s="484">
        <v>0.35294117647058826</v>
      </c>
      <c r="G67" s="484">
        <v>0.49732620320855614</v>
      </c>
      <c r="H67" s="523">
        <v>0.10160427807486631</v>
      </c>
      <c r="I67" s="524"/>
    </row>
    <row r="68" spans="2:9" x14ac:dyDescent="0.25">
      <c r="B68" s="133" t="s">
        <v>742</v>
      </c>
      <c r="C68" s="485">
        <v>0</v>
      </c>
      <c r="D68" s="579">
        <v>1.1428571428571429E-2</v>
      </c>
      <c r="E68" s="579">
        <v>5.7142857142857141E-2</v>
      </c>
      <c r="F68" s="579">
        <v>0.47142857142857142</v>
      </c>
      <c r="G68" s="579">
        <v>0.43</v>
      </c>
      <c r="H68" s="580">
        <v>0.03</v>
      </c>
      <c r="I68" s="524"/>
    </row>
    <row r="69" spans="2:9" x14ac:dyDescent="0.25">
      <c r="B69" s="581" t="s">
        <v>660</v>
      </c>
      <c r="C69" s="476">
        <v>0</v>
      </c>
      <c r="D69" s="484">
        <v>0</v>
      </c>
      <c r="E69" s="484">
        <v>1.0752688172043012E-2</v>
      </c>
      <c r="F69" s="484">
        <v>0.44086021505376344</v>
      </c>
      <c r="G69" s="484">
        <v>0.54838709677419351</v>
      </c>
      <c r="H69" s="523">
        <v>0</v>
      </c>
      <c r="I69" s="524"/>
    </row>
    <row r="70" spans="2:9" x14ac:dyDescent="0.25">
      <c r="B70" s="581" t="s">
        <v>661</v>
      </c>
      <c r="C70" s="476">
        <v>0</v>
      </c>
      <c r="D70" s="484">
        <v>1.5503875968992248E-2</v>
      </c>
      <c r="E70" s="484">
        <v>7.7519379844961239E-2</v>
      </c>
      <c r="F70" s="484">
        <v>0.44186046511627908</v>
      </c>
      <c r="G70" s="484">
        <v>0.42248062015503873</v>
      </c>
      <c r="H70" s="523">
        <v>4.2635658914728682E-2</v>
      </c>
      <c r="I70" s="524"/>
    </row>
    <row r="71" spans="2:9" ht="15.75" x14ac:dyDescent="0.25">
      <c r="B71" s="63" t="s">
        <v>662</v>
      </c>
      <c r="C71" s="476">
        <v>0</v>
      </c>
      <c r="D71" s="484">
        <v>1.1461318051575931E-2</v>
      </c>
      <c r="E71" s="484">
        <v>5.4441260744985676E-2</v>
      </c>
      <c r="F71" s="484">
        <v>0.50143266475644699</v>
      </c>
      <c r="G71" s="484">
        <v>0.4040114613180516</v>
      </c>
      <c r="H71" s="523">
        <v>2.865329512893983E-2</v>
      </c>
      <c r="I71" s="524"/>
    </row>
    <row r="72" spans="2:9" ht="15.75" x14ac:dyDescent="0.25">
      <c r="B72" s="63" t="s">
        <v>38</v>
      </c>
      <c r="C72" s="476">
        <v>0</v>
      </c>
      <c r="D72" s="484">
        <v>0</v>
      </c>
      <c r="E72" s="484">
        <v>6.5116279069767441E-2</v>
      </c>
      <c r="F72" s="484">
        <v>0.4</v>
      </c>
      <c r="G72" s="484">
        <v>0.52558139534883719</v>
      </c>
      <c r="H72" s="523">
        <v>9.3023255813953487E-3</v>
      </c>
      <c r="I72" s="524"/>
    </row>
    <row r="73" spans="2:9" x14ac:dyDescent="0.25">
      <c r="B73" s="582" t="s">
        <v>134</v>
      </c>
      <c r="C73" s="583">
        <v>5.5897149245388487E-4</v>
      </c>
      <c r="D73" s="584">
        <v>5.030743432084964E-3</v>
      </c>
      <c r="E73" s="584">
        <v>4.0804918949133594E-2</v>
      </c>
      <c r="F73" s="584">
        <v>0.37702627166014535</v>
      </c>
      <c r="G73" s="584">
        <v>0.53437674678591396</v>
      </c>
      <c r="H73" s="585">
        <v>4.2202347680268308E-2</v>
      </c>
      <c r="I73" s="524"/>
    </row>
    <row r="74" spans="2:9" x14ac:dyDescent="0.25">
      <c r="C74" s="93"/>
      <c r="D74" s="93"/>
      <c r="E74" s="93"/>
      <c r="F74" s="93"/>
      <c r="G74" s="93"/>
      <c r="H74" s="93"/>
      <c r="I74" s="524"/>
    </row>
    <row r="75" spans="2:9" x14ac:dyDescent="0.25">
      <c r="C75" s="93"/>
      <c r="D75" s="93"/>
      <c r="E75" s="93"/>
      <c r="F75" s="93"/>
      <c r="G75" s="93"/>
      <c r="H75" s="93"/>
      <c r="I75" s="524"/>
    </row>
    <row r="76" spans="2:9" ht="15.75" x14ac:dyDescent="0.25">
      <c r="B76" s="36" t="s">
        <v>744</v>
      </c>
      <c r="C76" s="93"/>
      <c r="D76" s="93"/>
      <c r="E76" s="93"/>
      <c r="F76" s="93"/>
      <c r="G76" s="93"/>
      <c r="H76" s="93"/>
      <c r="I76" s="524"/>
    </row>
    <row r="77" spans="2:9" ht="15.75" x14ac:dyDescent="0.25">
      <c r="C77" s="1561" t="s">
        <v>737</v>
      </c>
      <c r="D77" s="1562"/>
      <c r="E77" s="1562"/>
      <c r="F77" s="1562"/>
      <c r="G77" s="1562"/>
      <c r="H77" s="1563"/>
      <c r="I77" s="524"/>
    </row>
    <row r="78" spans="2:9" x14ac:dyDescent="0.25">
      <c r="B78" s="483" t="s">
        <v>736</v>
      </c>
      <c r="C78" s="564" t="s">
        <v>725</v>
      </c>
      <c r="D78" s="564" t="s">
        <v>726</v>
      </c>
      <c r="E78" s="564" t="s">
        <v>727</v>
      </c>
      <c r="F78" s="564" t="s">
        <v>728</v>
      </c>
      <c r="G78" s="564" t="s">
        <v>729</v>
      </c>
      <c r="H78" s="565" t="s">
        <v>730</v>
      </c>
      <c r="I78" s="524"/>
    </row>
    <row r="79" spans="2:9" x14ac:dyDescent="0.25">
      <c r="B79" s="107" t="s">
        <v>31</v>
      </c>
      <c r="C79" s="474">
        <v>0</v>
      </c>
      <c r="D79" s="484">
        <v>0</v>
      </c>
      <c r="E79" s="484">
        <v>1.3245033112582781E-2</v>
      </c>
      <c r="F79" s="484">
        <v>0.14569536423841059</v>
      </c>
      <c r="G79" s="484">
        <v>0.66887417218543044</v>
      </c>
      <c r="H79" s="523">
        <v>0.17218543046357615</v>
      </c>
      <c r="I79" s="524"/>
    </row>
    <row r="80" spans="2:9" x14ac:dyDescent="0.25">
      <c r="B80" s="107" t="s">
        <v>32</v>
      </c>
      <c r="C80" s="476">
        <v>0</v>
      </c>
      <c r="D80" s="484">
        <v>0</v>
      </c>
      <c r="E80" s="484">
        <v>0.10294117647058823</v>
      </c>
      <c r="F80" s="484">
        <v>0.41176470588235292</v>
      </c>
      <c r="G80" s="484">
        <v>0.45588235294117646</v>
      </c>
      <c r="H80" s="523">
        <v>2.9411764705882353E-2</v>
      </c>
      <c r="I80" s="93"/>
    </row>
    <row r="81" spans="2:9" x14ac:dyDescent="0.25">
      <c r="B81" s="107" t="s">
        <v>33</v>
      </c>
      <c r="C81" s="476">
        <v>0</v>
      </c>
      <c r="D81" s="484">
        <v>2.4390243902439025E-2</v>
      </c>
      <c r="E81" s="484">
        <v>7.3170731707317069E-2</v>
      </c>
      <c r="F81" s="484">
        <v>0.26829268292682928</v>
      </c>
      <c r="G81" s="484">
        <v>0.53658536585365857</v>
      </c>
      <c r="H81" s="523">
        <v>9.7560975609756101E-2</v>
      </c>
      <c r="I81" s="93"/>
    </row>
    <row r="82" spans="2:9" x14ac:dyDescent="0.25">
      <c r="B82" s="133" t="s">
        <v>741</v>
      </c>
      <c r="C82" s="485">
        <v>0</v>
      </c>
      <c r="D82" s="579">
        <v>5.4121565362198172E-3</v>
      </c>
      <c r="E82" s="579">
        <v>4.3713572023313906E-2</v>
      </c>
      <c r="F82" s="579">
        <v>0.30183180682764366</v>
      </c>
      <c r="G82" s="579">
        <v>0.59825145711906746</v>
      </c>
      <c r="H82" s="580">
        <v>5.0791007493755203E-2</v>
      </c>
      <c r="I82" s="524"/>
    </row>
    <row r="83" spans="2:9" x14ac:dyDescent="0.25">
      <c r="B83" s="581" t="s">
        <v>660</v>
      </c>
      <c r="C83" s="476">
        <v>0</v>
      </c>
      <c r="D83" s="484">
        <v>2.6917900403768506E-3</v>
      </c>
      <c r="E83" s="484">
        <v>1.2113055181695828E-2</v>
      </c>
      <c r="F83" s="484">
        <v>0.25437415881561237</v>
      </c>
      <c r="G83" s="484">
        <v>0.67294751009421261</v>
      </c>
      <c r="H83" s="523">
        <v>5.7873485868102287E-2</v>
      </c>
      <c r="I83" s="524"/>
    </row>
    <row r="84" spans="2:9" x14ac:dyDescent="0.25">
      <c r="B84" s="581" t="s">
        <v>661</v>
      </c>
      <c r="C84" s="476">
        <v>0</v>
      </c>
      <c r="D84" s="484">
        <v>9.6021947873799734E-3</v>
      </c>
      <c r="E84" s="484">
        <v>9.7393689986282575E-2</v>
      </c>
      <c r="F84" s="484">
        <v>0.40054869684499317</v>
      </c>
      <c r="G84" s="484">
        <v>0.45541838134430729</v>
      </c>
      <c r="H84" s="523">
        <v>3.7037037037037035E-2</v>
      </c>
      <c r="I84" s="524"/>
    </row>
    <row r="85" spans="2:9" x14ac:dyDescent="0.25">
      <c r="B85" s="581" t="s">
        <v>662</v>
      </c>
      <c r="C85" s="476">
        <v>0</v>
      </c>
      <c r="D85" s="484">
        <v>1.06951871657754E-2</v>
      </c>
      <c r="E85" s="484">
        <v>8.5561497326203204E-2</v>
      </c>
      <c r="F85" s="484">
        <v>0.29411764705882354</v>
      </c>
      <c r="G85" s="484">
        <v>0.56149732620320858</v>
      </c>
      <c r="H85" s="523">
        <v>4.8128342245989303E-2</v>
      </c>
      <c r="I85" s="524"/>
    </row>
    <row r="86" spans="2:9" x14ac:dyDescent="0.25">
      <c r="B86" s="133" t="s">
        <v>742</v>
      </c>
      <c r="C86" s="485">
        <v>0</v>
      </c>
      <c r="D86" s="579">
        <v>2.1428571428571429E-2</v>
      </c>
      <c r="E86" s="579">
        <v>7.4285714285714288E-2</v>
      </c>
      <c r="F86" s="579">
        <v>0.44714285714285712</v>
      </c>
      <c r="G86" s="579">
        <v>0.43714285714285717</v>
      </c>
      <c r="H86" s="580">
        <v>0.02</v>
      </c>
      <c r="I86" s="93"/>
    </row>
    <row r="87" spans="2:9" x14ac:dyDescent="0.25">
      <c r="B87" s="581" t="s">
        <v>660</v>
      </c>
      <c r="C87" s="476">
        <v>0</v>
      </c>
      <c r="D87" s="484">
        <v>0</v>
      </c>
      <c r="E87" s="484">
        <v>1.0752688172043012E-2</v>
      </c>
      <c r="F87" s="484">
        <v>0.39784946236559138</v>
      </c>
      <c r="G87" s="484">
        <v>0.59139784946236562</v>
      </c>
      <c r="H87" s="523">
        <v>0</v>
      </c>
      <c r="I87" s="93"/>
    </row>
    <row r="88" spans="2:9" x14ac:dyDescent="0.25">
      <c r="B88" s="581" t="s">
        <v>661</v>
      </c>
      <c r="C88" s="476">
        <v>0</v>
      </c>
      <c r="D88" s="484">
        <v>3.875968992248062E-2</v>
      </c>
      <c r="E88" s="484">
        <v>0.10465116279069768</v>
      </c>
      <c r="F88" s="484">
        <v>0.43410852713178294</v>
      </c>
      <c r="G88" s="484">
        <v>0.41472868217054265</v>
      </c>
      <c r="H88" s="523">
        <v>7.7519379844961239E-3</v>
      </c>
      <c r="I88" s="93"/>
    </row>
    <row r="89" spans="2:9" x14ac:dyDescent="0.25">
      <c r="B89" s="581" t="s">
        <v>662</v>
      </c>
      <c r="C89" s="476">
        <v>0</v>
      </c>
      <c r="D89" s="484">
        <v>1.4326647564469915E-2</v>
      </c>
      <c r="E89" s="484">
        <v>6.8767908309455589E-2</v>
      </c>
      <c r="F89" s="484">
        <v>0.46991404011461319</v>
      </c>
      <c r="G89" s="484">
        <v>0.41260744985673353</v>
      </c>
      <c r="H89" s="523">
        <v>3.4383954154727794E-2</v>
      </c>
      <c r="I89" s="93"/>
    </row>
    <row r="90" spans="2:9" ht="15.75" x14ac:dyDescent="0.25">
      <c r="B90" s="63" t="s">
        <v>38</v>
      </c>
      <c r="C90" s="476">
        <v>4.6511627906976744E-3</v>
      </c>
      <c r="D90" s="484">
        <v>9.3023255813953487E-3</v>
      </c>
      <c r="E90" s="484">
        <v>5.5813953488372092E-2</v>
      </c>
      <c r="F90" s="484">
        <v>0.46046511627906977</v>
      </c>
      <c r="G90" s="484">
        <v>0.45581395348837211</v>
      </c>
      <c r="H90" s="523">
        <v>1.3953488372093023E-2</v>
      </c>
      <c r="I90" s="93"/>
    </row>
    <row r="91" spans="2:9" x14ac:dyDescent="0.25">
      <c r="B91" s="582" t="s">
        <v>134</v>
      </c>
      <c r="C91" s="583">
        <v>2.7956388034665921E-4</v>
      </c>
      <c r="D91" s="584">
        <v>8.6664802907464363E-3</v>
      </c>
      <c r="E91" s="584">
        <v>5.060106234274532E-2</v>
      </c>
      <c r="F91" s="584">
        <v>0.33491752865529772</v>
      </c>
      <c r="G91" s="584">
        <v>0.55772994129158515</v>
      </c>
      <c r="H91" s="585">
        <v>4.7805423539278726E-2</v>
      </c>
      <c r="I91" s="93"/>
    </row>
    <row r="92" spans="2:9" x14ac:dyDescent="0.25">
      <c r="C92" s="93"/>
      <c r="D92" s="93"/>
      <c r="E92" s="93"/>
      <c r="F92" s="93"/>
      <c r="G92" s="93"/>
      <c r="H92" s="93"/>
      <c r="I92" s="93"/>
    </row>
    <row r="93" spans="2:9" x14ac:dyDescent="0.25">
      <c r="C93" s="93"/>
      <c r="D93" s="93"/>
      <c r="E93" s="93"/>
      <c r="F93" s="93"/>
      <c r="G93" s="93"/>
      <c r="H93" s="93"/>
      <c r="I93" s="93"/>
    </row>
    <row r="94" spans="2:9" ht="15.75" x14ac:dyDescent="0.25">
      <c r="B94" s="36" t="s">
        <v>745</v>
      </c>
      <c r="C94" s="93"/>
      <c r="D94" s="93"/>
      <c r="E94" s="93"/>
      <c r="F94" s="93"/>
      <c r="G94" s="93"/>
      <c r="H94" s="93"/>
      <c r="I94" s="93"/>
    </row>
    <row r="95" spans="2:9" ht="15.75" x14ac:dyDescent="0.25">
      <c r="C95" s="1561" t="s">
        <v>734</v>
      </c>
      <c r="D95" s="1562"/>
      <c r="E95" s="1562"/>
      <c r="F95" s="1562"/>
      <c r="G95" s="1562"/>
      <c r="H95" s="1563"/>
      <c r="I95" s="93"/>
    </row>
    <row r="96" spans="2:9" x14ac:dyDescent="0.25">
      <c r="B96" s="483" t="s">
        <v>736</v>
      </c>
      <c r="C96" s="564" t="s">
        <v>725</v>
      </c>
      <c r="D96" s="564" t="s">
        <v>726</v>
      </c>
      <c r="E96" s="564" t="s">
        <v>727</v>
      </c>
      <c r="F96" s="564" t="s">
        <v>728</v>
      </c>
      <c r="G96" s="564" t="s">
        <v>729</v>
      </c>
      <c r="H96" s="565" t="s">
        <v>730</v>
      </c>
      <c r="I96" s="93"/>
    </row>
    <row r="97" spans="2:9" x14ac:dyDescent="0.25">
      <c r="B97" s="107" t="s">
        <v>31</v>
      </c>
      <c r="C97" s="474">
        <v>0</v>
      </c>
      <c r="D97" s="484">
        <v>0</v>
      </c>
      <c r="E97" s="484">
        <v>1.9867549668874173E-2</v>
      </c>
      <c r="F97" s="484">
        <v>0.25827814569536423</v>
      </c>
      <c r="G97" s="484">
        <v>0.60927152317880795</v>
      </c>
      <c r="H97" s="523">
        <v>0.11258278145695365</v>
      </c>
      <c r="I97" s="93"/>
    </row>
    <row r="98" spans="2:9" x14ac:dyDescent="0.25">
      <c r="B98" s="107" t="s">
        <v>32</v>
      </c>
      <c r="C98" s="476">
        <v>0</v>
      </c>
      <c r="D98" s="484">
        <v>2.9411764705882353E-2</v>
      </c>
      <c r="E98" s="484">
        <v>0.16176470588235295</v>
      </c>
      <c r="F98" s="484">
        <v>0.45588235294117646</v>
      </c>
      <c r="G98" s="484">
        <v>0.35294117647058826</v>
      </c>
      <c r="H98" s="523">
        <v>0</v>
      </c>
      <c r="I98" s="93"/>
    </row>
    <row r="99" spans="2:9" x14ac:dyDescent="0.25">
      <c r="B99" s="107" t="s">
        <v>33</v>
      </c>
      <c r="C99" s="476">
        <v>0</v>
      </c>
      <c r="D99" s="484">
        <v>4.878048780487805E-2</v>
      </c>
      <c r="E99" s="484">
        <v>7.3170731707317069E-2</v>
      </c>
      <c r="F99" s="484">
        <v>0.43902439024390244</v>
      </c>
      <c r="G99" s="484">
        <v>0.41463414634146339</v>
      </c>
      <c r="H99" s="523">
        <v>2.4390243902439025E-2</v>
      </c>
      <c r="I99" s="93"/>
    </row>
    <row r="100" spans="2:9" x14ac:dyDescent="0.25">
      <c r="B100" s="133" t="s">
        <v>741</v>
      </c>
      <c r="C100" s="485">
        <v>1.2489592006661116E-3</v>
      </c>
      <c r="D100" s="579">
        <v>9.5753538717735214E-3</v>
      </c>
      <c r="E100" s="579">
        <v>6.4529558701082429E-2</v>
      </c>
      <c r="F100" s="579">
        <v>0.36636136552872606</v>
      </c>
      <c r="G100" s="579">
        <v>0.51457119067443802</v>
      </c>
      <c r="H100" s="580">
        <v>4.3713572023313906E-2</v>
      </c>
      <c r="I100" s="524"/>
    </row>
    <row r="101" spans="2:9" x14ac:dyDescent="0.25">
      <c r="B101" s="581" t="s">
        <v>660</v>
      </c>
      <c r="C101" s="476">
        <v>0</v>
      </c>
      <c r="D101" s="484">
        <v>3.3647375504710633E-3</v>
      </c>
      <c r="E101" s="484">
        <v>3.4320323014804845E-2</v>
      </c>
      <c r="F101" s="484">
        <v>0.34387617765814266</v>
      </c>
      <c r="G101" s="484">
        <v>0.56998654104979807</v>
      </c>
      <c r="H101" s="523">
        <v>4.8452220726783311E-2</v>
      </c>
      <c r="I101" s="524"/>
    </row>
    <row r="102" spans="2:9" x14ac:dyDescent="0.25">
      <c r="B102" s="581" t="s">
        <v>661</v>
      </c>
      <c r="C102" s="476">
        <v>2.7434842249657062E-3</v>
      </c>
      <c r="D102" s="484">
        <v>1.7832647462277092E-2</v>
      </c>
      <c r="E102" s="484">
        <v>0.12757201646090535</v>
      </c>
      <c r="F102" s="484">
        <v>0.42112482853223593</v>
      </c>
      <c r="G102" s="484">
        <v>0.39780521262002744</v>
      </c>
      <c r="H102" s="523">
        <v>3.292181069958848E-2</v>
      </c>
      <c r="I102" s="524"/>
    </row>
    <row r="103" spans="2:9" x14ac:dyDescent="0.25">
      <c r="B103" s="581" t="s">
        <v>662</v>
      </c>
      <c r="C103" s="476">
        <v>5.3475935828877002E-3</v>
      </c>
      <c r="D103" s="484">
        <v>2.6737967914438502E-2</v>
      </c>
      <c r="E103" s="484">
        <v>5.8823529411764705E-2</v>
      </c>
      <c r="F103" s="484">
        <v>0.33155080213903743</v>
      </c>
      <c r="G103" s="484">
        <v>0.52941176470588236</v>
      </c>
      <c r="H103" s="523">
        <v>4.8128342245989303E-2</v>
      </c>
      <c r="I103" s="524"/>
    </row>
    <row r="104" spans="2:9" x14ac:dyDescent="0.25">
      <c r="B104" s="133" t="s">
        <v>742</v>
      </c>
      <c r="C104" s="485">
        <v>2.8571428571428571E-3</v>
      </c>
      <c r="D104" s="579">
        <v>0.03</v>
      </c>
      <c r="E104" s="579">
        <v>0.10285714285714286</v>
      </c>
      <c r="F104" s="579">
        <v>0.51857142857142857</v>
      </c>
      <c r="G104" s="579">
        <v>0.32571428571428573</v>
      </c>
      <c r="H104" s="580">
        <v>0.02</v>
      </c>
      <c r="I104" s="93"/>
    </row>
    <row r="105" spans="2:9" x14ac:dyDescent="0.25">
      <c r="B105" s="581" t="s">
        <v>660</v>
      </c>
      <c r="C105" s="476">
        <v>0</v>
      </c>
      <c r="D105" s="484">
        <v>0</v>
      </c>
      <c r="E105" s="484">
        <v>5.3763440860215055E-2</v>
      </c>
      <c r="F105" s="484">
        <v>0.63440860215053763</v>
      </c>
      <c r="G105" s="484">
        <v>0.31182795698924731</v>
      </c>
      <c r="H105" s="523">
        <v>0</v>
      </c>
      <c r="I105" s="93"/>
    </row>
    <row r="106" spans="2:9" x14ac:dyDescent="0.25">
      <c r="B106" s="581" t="s">
        <v>661</v>
      </c>
      <c r="C106" s="476">
        <v>3.875968992248062E-3</v>
      </c>
      <c r="D106" s="484">
        <v>4.6511627906976744E-2</v>
      </c>
      <c r="E106" s="484">
        <v>0.13565891472868216</v>
      </c>
      <c r="F106" s="484">
        <v>0.47674418604651164</v>
      </c>
      <c r="G106" s="484">
        <v>0.32558139534883723</v>
      </c>
      <c r="H106" s="523">
        <v>1.1627906976744186E-2</v>
      </c>
      <c r="I106" s="524"/>
    </row>
    <row r="107" spans="2:9" x14ac:dyDescent="0.25">
      <c r="B107" s="581" t="s">
        <v>662</v>
      </c>
      <c r="C107" s="476">
        <v>2.8653295128939827E-3</v>
      </c>
      <c r="D107" s="484">
        <v>2.5787965616045846E-2</v>
      </c>
      <c r="E107" s="484">
        <v>9.1690544412607447E-2</v>
      </c>
      <c r="F107" s="484">
        <v>0.51862464183381085</v>
      </c>
      <c r="G107" s="484">
        <v>0.32951289398280803</v>
      </c>
      <c r="H107" s="523">
        <v>3.151862464183381E-2</v>
      </c>
      <c r="I107" s="93"/>
    </row>
    <row r="108" spans="2:9" ht="15.75" x14ac:dyDescent="0.25">
      <c r="B108" s="63" t="s">
        <v>38</v>
      </c>
      <c r="C108" s="476">
        <v>0</v>
      </c>
      <c r="D108" s="484">
        <v>2.3255813953488372E-2</v>
      </c>
      <c r="E108" s="484">
        <v>0.13953488372093023</v>
      </c>
      <c r="F108" s="484">
        <v>0.46046511627906977</v>
      </c>
      <c r="G108" s="484">
        <v>0.36744186046511629</v>
      </c>
      <c r="H108" s="523">
        <v>9.3023255813953487E-3</v>
      </c>
      <c r="I108" s="93"/>
    </row>
    <row r="109" spans="2:9" x14ac:dyDescent="0.25">
      <c r="B109" s="582" t="s">
        <v>134</v>
      </c>
      <c r="C109" s="583">
        <v>1.3978194017332962E-3</v>
      </c>
      <c r="D109" s="584">
        <v>1.4816885658372938E-2</v>
      </c>
      <c r="E109" s="584">
        <v>7.6600503214984628E-2</v>
      </c>
      <c r="F109" s="584">
        <v>0.39977634889572267</v>
      </c>
      <c r="G109" s="584">
        <v>0.46854906346100084</v>
      </c>
      <c r="H109" s="585">
        <v>3.8859379368185627E-2</v>
      </c>
      <c r="I109" s="93"/>
    </row>
    <row r="110" spans="2:9" x14ac:dyDescent="0.25">
      <c r="B110" s="467"/>
      <c r="C110" s="468"/>
      <c r="D110" s="468"/>
      <c r="E110" s="468"/>
      <c r="F110" s="468"/>
      <c r="G110" s="468"/>
      <c r="H110" s="468"/>
      <c r="I110" s="93"/>
    </row>
  </sheetData>
  <mergeCells count="4">
    <mergeCell ref="C41:H41"/>
    <mergeCell ref="C59:H59"/>
    <mergeCell ref="C77:H77"/>
    <mergeCell ref="C95:H95"/>
  </mergeCells>
  <pageMargins left="0.25" right="0.25" top="0.75" bottom="0.75" header="0.3" footer="0.3"/>
  <pageSetup paperSize="9" scale="7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J47"/>
  <sheetViews>
    <sheetView zoomScale="85" zoomScaleNormal="85" workbookViewId="0">
      <selection activeCell="B2" sqref="B2"/>
    </sheetView>
  </sheetViews>
  <sheetFormatPr defaultRowHeight="15" x14ac:dyDescent="0.25"/>
  <cols>
    <col min="2" max="2" width="44" customWidth="1"/>
    <col min="3" max="3" width="18.85546875" customWidth="1"/>
    <col min="4" max="4" width="20.28515625" customWidth="1"/>
    <col min="5" max="8" width="20.140625" customWidth="1"/>
    <col min="9" max="10" width="13.28515625" customWidth="1"/>
  </cols>
  <sheetData>
    <row r="1" spans="2:9" ht="15.75" x14ac:dyDescent="0.25">
      <c r="B1" s="36" t="s">
        <v>746</v>
      </c>
    </row>
    <row r="2" spans="2:9" ht="15.75" x14ac:dyDescent="0.25">
      <c r="B2" s="36"/>
    </row>
    <row r="3" spans="2:9" ht="15.75" x14ac:dyDescent="0.25">
      <c r="B3" s="90" t="s">
        <v>638</v>
      </c>
    </row>
    <row r="4" spans="2:9" ht="15.75" x14ac:dyDescent="0.25">
      <c r="B4" s="9" t="s">
        <v>639</v>
      </c>
    </row>
    <row r="5" spans="2:9" ht="15.75" x14ac:dyDescent="0.25">
      <c r="B5" s="90" t="s">
        <v>640</v>
      </c>
      <c r="C5" s="93"/>
      <c r="D5" s="93"/>
      <c r="E5" s="93"/>
      <c r="F5" s="93"/>
      <c r="G5" s="93"/>
    </row>
    <row r="6" spans="2:9" x14ac:dyDescent="0.25">
      <c r="B6" t="s">
        <v>641</v>
      </c>
    </row>
    <row r="7" spans="2:9" x14ac:dyDescent="0.25">
      <c r="B7" t="s">
        <v>12</v>
      </c>
    </row>
    <row r="9" spans="2:9" x14ac:dyDescent="0.25">
      <c r="B9" s="33" t="s">
        <v>747</v>
      </c>
    </row>
    <row r="10" spans="2:9" ht="30" x14ac:dyDescent="0.25">
      <c r="B10" s="456" t="s">
        <v>644</v>
      </c>
      <c r="C10" s="586" t="s">
        <v>748</v>
      </c>
      <c r="D10" s="587" t="s">
        <v>749</v>
      </c>
      <c r="E10" s="587" t="s">
        <v>750</v>
      </c>
      <c r="F10" s="587" t="s">
        <v>751</v>
      </c>
      <c r="G10" s="587" t="s">
        <v>752</v>
      </c>
      <c r="H10" s="588" t="s">
        <v>753</v>
      </c>
      <c r="I10" s="589"/>
    </row>
    <row r="11" spans="2:9" x14ac:dyDescent="0.25">
      <c r="B11" s="459" t="s">
        <v>30</v>
      </c>
      <c r="C11" s="590">
        <v>8.2559339525283795E-4</v>
      </c>
      <c r="D11" s="591">
        <v>5.3663570691434466E-3</v>
      </c>
      <c r="E11" s="591">
        <v>7.3065015479876164E-2</v>
      </c>
      <c r="F11" s="591">
        <v>0.44458204334365325</v>
      </c>
      <c r="G11" s="591">
        <v>0.44974200206398351</v>
      </c>
      <c r="H11" s="592">
        <v>2.6418988648090815E-2</v>
      </c>
      <c r="I11" s="603"/>
    </row>
    <row r="12" spans="2:9" x14ac:dyDescent="0.25">
      <c r="B12" s="593" t="s">
        <v>650</v>
      </c>
      <c r="C12" s="594">
        <v>1.9564002235885969E-3</v>
      </c>
      <c r="D12" s="595">
        <v>1.7048630519843486E-2</v>
      </c>
      <c r="E12" s="595">
        <v>9.8099496925656796E-2</v>
      </c>
      <c r="F12" s="595">
        <v>0.50447177193963111</v>
      </c>
      <c r="G12" s="595">
        <v>0.36444941307993295</v>
      </c>
      <c r="H12" s="596">
        <v>1.3974287311347122E-2</v>
      </c>
      <c r="I12" s="603"/>
    </row>
    <row r="13" spans="2:9" x14ac:dyDescent="0.25">
      <c r="C13" s="589"/>
      <c r="D13" s="589"/>
      <c r="E13" s="589"/>
      <c r="F13" s="589"/>
      <c r="G13" s="589"/>
      <c r="H13" s="589"/>
      <c r="I13" s="589"/>
    </row>
    <row r="14" spans="2:9" x14ac:dyDescent="0.25">
      <c r="B14" s="33" t="s">
        <v>754</v>
      </c>
      <c r="C14" s="589"/>
      <c r="D14" s="589"/>
      <c r="E14" s="589"/>
      <c r="F14" s="589"/>
      <c r="G14" s="589"/>
      <c r="H14" s="589"/>
      <c r="I14" s="589"/>
    </row>
    <row r="15" spans="2:9" ht="30" x14ac:dyDescent="0.25">
      <c r="B15" s="483" t="s">
        <v>653</v>
      </c>
      <c r="C15" s="597" t="s">
        <v>748</v>
      </c>
      <c r="D15" s="598" t="s">
        <v>749</v>
      </c>
      <c r="E15" s="598" t="s">
        <v>750</v>
      </c>
      <c r="F15" s="598" t="s">
        <v>751</v>
      </c>
      <c r="G15" s="598" t="s">
        <v>752</v>
      </c>
      <c r="H15" s="599" t="s">
        <v>753</v>
      </c>
      <c r="I15" s="589"/>
    </row>
    <row r="16" spans="2:9" ht="15.75" x14ac:dyDescent="0.25">
      <c r="B16" s="63" t="s">
        <v>125</v>
      </c>
      <c r="C16" s="600">
        <v>0</v>
      </c>
      <c r="D16" s="601">
        <v>5.8651026392961877E-3</v>
      </c>
      <c r="E16" s="601">
        <v>4.7507331378299121E-2</v>
      </c>
      <c r="F16" s="601">
        <v>0.48973607038123168</v>
      </c>
      <c r="G16" s="601">
        <v>0.44281524926686217</v>
      </c>
      <c r="H16" s="602">
        <v>1.407624633431085E-2</v>
      </c>
      <c r="I16" s="603"/>
    </row>
    <row r="17" spans="1:10" ht="15.75" x14ac:dyDescent="0.25">
      <c r="B17" s="63" t="s">
        <v>126</v>
      </c>
      <c r="C17" s="604">
        <v>3.875968992248062E-3</v>
      </c>
      <c r="D17" s="605">
        <v>2.7131782945736434E-2</v>
      </c>
      <c r="E17" s="605">
        <v>0.16375968992248063</v>
      </c>
      <c r="F17" s="605">
        <v>0.50290697674418605</v>
      </c>
      <c r="G17" s="605">
        <v>0.29457364341085274</v>
      </c>
      <c r="H17" s="606">
        <v>7.7519379844961239E-3</v>
      </c>
      <c r="I17" s="589"/>
    </row>
    <row r="18" spans="1:10" ht="15.75" x14ac:dyDescent="0.25">
      <c r="B18" s="63" t="s">
        <v>127</v>
      </c>
      <c r="C18" s="604">
        <v>3.5671819262782403E-3</v>
      </c>
      <c r="D18" s="605">
        <v>2.7348394768133173E-2</v>
      </c>
      <c r="E18" s="605">
        <v>0.12009512485136742</v>
      </c>
      <c r="F18" s="605">
        <v>0.53626634958382879</v>
      </c>
      <c r="G18" s="605">
        <v>0.29131985731272297</v>
      </c>
      <c r="H18" s="606">
        <v>2.1403091557669441E-2</v>
      </c>
      <c r="I18" s="589"/>
    </row>
    <row r="19" spans="1:10" x14ac:dyDescent="0.25">
      <c r="B19" s="478" t="s">
        <v>39</v>
      </c>
      <c r="C19" s="607">
        <v>1.9564002235885969E-3</v>
      </c>
      <c r="D19" s="608">
        <v>1.7048630519843486E-2</v>
      </c>
      <c r="E19" s="608">
        <v>9.8099496925656796E-2</v>
      </c>
      <c r="F19" s="608">
        <v>0.50447177193963111</v>
      </c>
      <c r="G19" s="608">
        <v>0.36444941307993295</v>
      </c>
      <c r="H19" s="609">
        <v>1.3974287311347122E-2</v>
      </c>
      <c r="I19" s="589"/>
    </row>
    <row r="20" spans="1:10" x14ac:dyDescent="0.25">
      <c r="C20" s="589"/>
      <c r="D20" s="589"/>
      <c r="E20" s="589"/>
      <c r="F20" s="589"/>
      <c r="G20" s="589"/>
      <c r="H20" s="589"/>
      <c r="I20" s="589"/>
    </row>
    <row r="21" spans="1:10" x14ac:dyDescent="0.25">
      <c r="C21" s="589"/>
      <c r="D21" s="589"/>
      <c r="E21" s="589"/>
      <c r="F21" s="589"/>
      <c r="G21" s="589"/>
      <c r="H21" s="589"/>
      <c r="I21" s="589"/>
    </row>
    <row r="22" spans="1:10" x14ac:dyDescent="0.25">
      <c r="A22" s="94"/>
      <c r="B22" s="33" t="s">
        <v>755</v>
      </c>
      <c r="C22" s="605"/>
      <c r="D22" s="605"/>
      <c r="E22" s="605"/>
      <c r="F22" s="605"/>
      <c r="G22" s="605"/>
      <c r="H22" s="605"/>
      <c r="I22" s="605"/>
      <c r="J22" s="482"/>
    </row>
    <row r="23" spans="1:10" ht="30" x14ac:dyDescent="0.25">
      <c r="A23" s="94"/>
      <c r="B23" s="483" t="s">
        <v>656</v>
      </c>
      <c r="C23" s="597" t="s">
        <v>748</v>
      </c>
      <c r="D23" s="598" t="s">
        <v>749</v>
      </c>
      <c r="E23" s="598" t="s">
        <v>750</v>
      </c>
      <c r="F23" s="598" t="s">
        <v>751</v>
      </c>
      <c r="G23" s="598" t="s">
        <v>752</v>
      </c>
      <c r="H23" s="599" t="s">
        <v>753</v>
      </c>
      <c r="I23" s="605"/>
      <c r="J23" s="482"/>
    </row>
    <row r="24" spans="1:10" ht="15.75" x14ac:dyDescent="0.25">
      <c r="A24" s="94"/>
      <c r="B24" s="63" t="s">
        <v>31</v>
      </c>
      <c r="C24" s="600">
        <v>0</v>
      </c>
      <c r="D24" s="601">
        <v>6.6225165562913907E-3</v>
      </c>
      <c r="E24" s="601">
        <v>3.3112582781456956E-2</v>
      </c>
      <c r="F24" s="601">
        <v>0.39072847682119205</v>
      </c>
      <c r="G24" s="601">
        <v>0.53642384105960261</v>
      </c>
      <c r="H24" s="602">
        <v>3.3112582781456956E-2</v>
      </c>
      <c r="I24" s="605"/>
      <c r="J24" s="482"/>
    </row>
    <row r="25" spans="1:10" ht="15.75" x14ac:dyDescent="0.25">
      <c r="A25" s="94"/>
      <c r="B25" s="63" t="s">
        <v>32</v>
      </c>
      <c r="C25" s="604">
        <v>0</v>
      </c>
      <c r="D25" s="605">
        <v>2.9411764705882353E-2</v>
      </c>
      <c r="E25" s="605">
        <v>0.19117647058823528</v>
      </c>
      <c r="F25" s="605">
        <v>0.51470588235294112</v>
      </c>
      <c r="G25" s="605">
        <v>0.26470588235294118</v>
      </c>
      <c r="H25" s="606">
        <v>0</v>
      </c>
      <c r="I25" s="605"/>
      <c r="J25" s="482"/>
    </row>
    <row r="26" spans="1:10" ht="15.75" x14ac:dyDescent="0.25">
      <c r="A26" s="94"/>
      <c r="B26" s="63" t="s">
        <v>33</v>
      </c>
      <c r="C26" s="604">
        <v>0</v>
      </c>
      <c r="D26" s="605">
        <v>4.878048780487805E-2</v>
      </c>
      <c r="E26" s="605">
        <v>0.12195121951219512</v>
      </c>
      <c r="F26" s="605">
        <v>0.46341463414634149</v>
      </c>
      <c r="G26" s="605">
        <v>0.36585365853658536</v>
      </c>
      <c r="H26" s="606">
        <v>0</v>
      </c>
      <c r="I26" s="605"/>
      <c r="J26" s="482"/>
    </row>
    <row r="27" spans="1:10" ht="15.75" x14ac:dyDescent="0.25">
      <c r="A27" s="94"/>
      <c r="B27" s="69" t="s">
        <v>34</v>
      </c>
      <c r="C27" s="610">
        <v>1.6645859342488557E-3</v>
      </c>
      <c r="D27" s="611">
        <v>1.1652101539741989E-2</v>
      </c>
      <c r="E27" s="611">
        <v>8.5726175613816069E-2</v>
      </c>
      <c r="F27" s="611">
        <v>0.48314606741573035</v>
      </c>
      <c r="G27" s="611">
        <v>0.40241364960466086</v>
      </c>
      <c r="H27" s="612">
        <v>1.5397419891801914E-2</v>
      </c>
      <c r="I27" s="605"/>
      <c r="J27" s="482"/>
    </row>
    <row r="28" spans="1:10" ht="31.5" x14ac:dyDescent="0.25">
      <c r="A28" s="94"/>
      <c r="B28" s="487" t="s">
        <v>65</v>
      </c>
      <c r="C28" s="604">
        <v>2.3696682464454978E-3</v>
      </c>
      <c r="D28" s="605">
        <v>2.132701421800948E-2</v>
      </c>
      <c r="E28" s="605">
        <v>0.13981042654028436</v>
      </c>
      <c r="F28" s="605">
        <v>0.46919431279620855</v>
      </c>
      <c r="G28" s="605">
        <v>0.34834123222748814</v>
      </c>
      <c r="H28" s="606">
        <v>1.8957345971563982E-2</v>
      </c>
      <c r="I28" s="605"/>
      <c r="J28" s="482"/>
    </row>
    <row r="29" spans="1:10" ht="31.5" x14ac:dyDescent="0.25">
      <c r="A29" s="94"/>
      <c r="B29" s="487" t="s">
        <v>66</v>
      </c>
      <c r="C29" s="604">
        <v>1.5143866733972741E-3</v>
      </c>
      <c r="D29" s="605">
        <v>9.5911155981827367E-3</v>
      </c>
      <c r="E29" s="605">
        <v>7.4204946996466431E-2</v>
      </c>
      <c r="F29" s="605">
        <v>0.48611812216052497</v>
      </c>
      <c r="G29" s="605">
        <v>0.41393235739525491</v>
      </c>
      <c r="H29" s="606">
        <v>1.463907117617365E-2</v>
      </c>
      <c r="I29" s="605"/>
      <c r="J29" s="482"/>
    </row>
    <row r="30" spans="1:10" ht="15.75" x14ac:dyDescent="0.25">
      <c r="A30" s="94"/>
      <c r="B30" s="69" t="s">
        <v>37</v>
      </c>
      <c r="C30" s="610">
        <v>2.8571428571428571E-3</v>
      </c>
      <c r="D30" s="611">
        <v>3.2857142857142856E-2</v>
      </c>
      <c r="E30" s="611">
        <v>0.12571428571428572</v>
      </c>
      <c r="F30" s="611">
        <v>0.58714285714285719</v>
      </c>
      <c r="G30" s="611">
        <v>0.24142857142857144</v>
      </c>
      <c r="H30" s="612">
        <v>0.01</v>
      </c>
      <c r="I30" s="605"/>
      <c r="J30" s="482"/>
    </row>
    <row r="31" spans="1:10" ht="31.5" x14ac:dyDescent="0.25">
      <c r="A31" s="94"/>
      <c r="B31" s="487" t="s">
        <v>65</v>
      </c>
      <c r="C31" s="604">
        <v>2.0746887966804979E-3</v>
      </c>
      <c r="D31" s="605">
        <v>3.5269709543568464E-2</v>
      </c>
      <c r="E31" s="605">
        <v>0.12033195020746888</v>
      </c>
      <c r="F31" s="605">
        <v>0.57883817427385897</v>
      </c>
      <c r="G31" s="605">
        <v>0.25518672199170123</v>
      </c>
      <c r="H31" s="606">
        <v>8.2987551867219917E-3</v>
      </c>
      <c r="I31" s="605"/>
      <c r="J31" s="482"/>
    </row>
    <row r="32" spans="1:10" ht="31.5" x14ac:dyDescent="0.25">
      <c r="A32" s="94"/>
      <c r="B32" s="487" t="s">
        <v>66</v>
      </c>
      <c r="C32" s="604">
        <v>4.5871559633027525E-3</v>
      </c>
      <c r="D32" s="605">
        <v>2.7522935779816515E-2</v>
      </c>
      <c r="E32" s="605">
        <v>0.13761467889908258</v>
      </c>
      <c r="F32" s="605">
        <v>0.60550458715596334</v>
      </c>
      <c r="G32" s="605">
        <v>0.21100917431192662</v>
      </c>
      <c r="H32" s="606">
        <v>1.3761467889908258E-2</v>
      </c>
      <c r="I32" s="605"/>
      <c r="J32" s="482"/>
    </row>
    <row r="33" spans="1:10" ht="15.75" x14ac:dyDescent="0.25">
      <c r="A33" s="94"/>
      <c r="B33" s="63" t="s">
        <v>38</v>
      </c>
      <c r="C33" s="604">
        <v>4.6511627906976744E-3</v>
      </c>
      <c r="D33" s="605">
        <v>2.3255813953488372E-2</v>
      </c>
      <c r="E33" s="605">
        <v>0.15813953488372093</v>
      </c>
      <c r="F33" s="605">
        <v>0.55813953488372092</v>
      </c>
      <c r="G33" s="605">
        <v>0.25116279069767444</v>
      </c>
      <c r="H33" s="606">
        <v>4.6511627906976744E-3</v>
      </c>
      <c r="I33" s="605"/>
      <c r="J33" s="482"/>
    </row>
    <row r="34" spans="1:10" x14ac:dyDescent="0.25">
      <c r="A34" s="94"/>
      <c r="B34" s="478" t="s">
        <v>39</v>
      </c>
      <c r="C34" s="607">
        <v>1.9564002235885969E-3</v>
      </c>
      <c r="D34" s="608">
        <v>1.7048630519843486E-2</v>
      </c>
      <c r="E34" s="608">
        <v>9.8099496925656796E-2</v>
      </c>
      <c r="F34" s="608">
        <v>0.50447177193963111</v>
      </c>
      <c r="G34" s="608">
        <v>0.36444941307993295</v>
      </c>
      <c r="H34" s="609">
        <v>1.3974287311347122E-2</v>
      </c>
      <c r="I34" s="605"/>
      <c r="J34" s="482"/>
    </row>
    <row r="35" spans="1:10" x14ac:dyDescent="0.25">
      <c r="A35" s="94"/>
      <c r="B35" s="94"/>
      <c r="C35" s="605"/>
      <c r="D35" s="605"/>
      <c r="E35" s="605"/>
      <c r="F35" s="605"/>
      <c r="G35" s="605"/>
      <c r="H35" s="605"/>
      <c r="I35" s="605"/>
      <c r="J35" s="482"/>
    </row>
    <row r="36" spans="1:10" x14ac:dyDescent="0.25">
      <c r="A36" s="94"/>
      <c r="B36" s="94"/>
      <c r="C36" s="605"/>
      <c r="D36" s="605"/>
      <c r="E36" s="605"/>
      <c r="F36" s="605"/>
      <c r="G36" s="605"/>
      <c r="H36" s="605"/>
      <c r="I36" s="605"/>
      <c r="J36" s="482"/>
    </row>
    <row r="37" spans="1:10" x14ac:dyDescent="0.25">
      <c r="A37" s="94"/>
      <c r="B37" s="33" t="s">
        <v>756</v>
      </c>
      <c r="C37" s="605"/>
      <c r="D37" s="605"/>
      <c r="E37" s="605"/>
      <c r="F37" s="605"/>
      <c r="G37" s="605"/>
      <c r="H37" s="605"/>
      <c r="I37" s="605"/>
      <c r="J37" s="482"/>
    </row>
    <row r="38" spans="1:10" ht="30" x14ac:dyDescent="0.25">
      <c r="A38" s="94"/>
      <c r="B38" s="483" t="s">
        <v>659</v>
      </c>
      <c r="C38" s="597" t="s">
        <v>748</v>
      </c>
      <c r="D38" s="598" t="s">
        <v>749</v>
      </c>
      <c r="E38" s="598" t="s">
        <v>750</v>
      </c>
      <c r="F38" s="598" t="s">
        <v>751</v>
      </c>
      <c r="G38" s="598" t="s">
        <v>752</v>
      </c>
      <c r="H38" s="599" t="s">
        <v>753</v>
      </c>
      <c r="I38" s="605"/>
      <c r="J38" s="482"/>
    </row>
    <row r="39" spans="1:10" ht="15.75" x14ac:dyDescent="0.25">
      <c r="A39" s="94"/>
      <c r="B39" s="69" t="s">
        <v>106</v>
      </c>
      <c r="C39" s="613">
        <v>1.6645859342488557E-3</v>
      </c>
      <c r="D39" s="614">
        <v>1.1652101539741989E-2</v>
      </c>
      <c r="E39" s="614">
        <v>8.5726175613816069E-2</v>
      </c>
      <c r="F39" s="614">
        <v>0.48314606741573035</v>
      </c>
      <c r="G39" s="614">
        <v>0.40241364960466086</v>
      </c>
      <c r="H39" s="615">
        <v>1.5397419891801914E-2</v>
      </c>
      <c r="I39" s="605"/>
      <c r="J39" s="482"/>
    </row>
    <row r="40" spans="1:10" ht="15.75" x14ac:dyDescent="0.25">
      <c r="A40" s="94"/>
      <c r="B40" s="63" t="s">
        <v>660</v>
      </c>
      <c r="C40" s="604">
        <v>0</v>
      </c>
      <c r="D40" s="605">
        <v>6.0524546065904503E-3</v>
      </c>
      <c r="E40" s="605">
        <v>4.8419636852723602E-2</v>
      </c>
      <c r="F40" s="605">
        <v>0.47948890383322124</v>
      </c>
      <c r="G40" s="605">
        <v>0.45124411566913247</v>
      </c>
      <c r="H40" s="606">
        <v>1.4794889038332213E-2</v>
      </c>
      <c r="I40" s="605"/>
      <c r="J40" s="482"/>
    </row>
    <row r="41" spans="1:10" ht="15.75" x14ac:dyDescent="0.25">
      <c r="A41" s="94"/>
      <c r="B41" s="63" t="s">
        <v>661</v>
      </c>
      <c r="C41" s="604">
        <v>4.11522633744856E-3</v>
      </c>
      <c r="D41" s="605">
        <v>1.9204389574759947E-2</v>
      </c>
      <c r="E41" s="605">
        <v>0.16186556927297668</v>
      </c>
      <c r="F41" s="605">
        <v>0.4993141289437586</v>
      </c>
      <c r="G41" s="605">
        <v>0.30452674897119342</v>
      </c>
      <c r="H41" s="606">
        <v>1.0973936899862825E-2</v>
      </c>
      <c r="I41" s="605"/>
      <c r="J41" s="482"/>
    </row>
    <row r="42" spans="1:10" ht="15.75" x14ac:dyDescent="0.25">
      <c r="A42" s="94"/>
      <c r="B42" s="63" t="s">
        <v>662</v>
      </c>
      <c r="C42" s="616">
        <v>5.3475935828877002E-3</v>
      </c>
      <c r="D42" s="617">
        <v>2.6737967914438502E-2</v>
      </c>
      <c r="E42" s="617">
        <v>8.5561497326203204E-2</v>
      </c>
      <c r="F42" s="617">
        <v>0.44919786096256686</v>
      </c>
      <c r="G42" s="617">
        <v>0.39572192513368987</v>
      </c>
      <c r="H42" s="618">
        <v>3.7433155080213901E-2</v>
      </c>
      <c r="I42" s="605"/>
      <c r="J42" s="482"/>
    </row>
    <row r="43" spans="1:10" ht="15.75" x14ac:dyDescent="0.25">
      <c r="A43" s="94"/>
      <c r="B43" s="69" t="s">
        <v>109</v>
      </c>
      <c r="C43" s="610">
        <v>2.8571428571428571E-3</v>
      </c>
      <c r="D43" s="611">
        <v>3.2857142857142856E-2</v>
      </c>
      <c r="E43" s="611">
        <v>0.12571428571428572</v>
      </c>
      <c r="F43" s="611">
        <v>0.58714285714285719</v>
      </c>
      <c r="G43" s="611">
        <v>0.24142857142857144</v>
      </c>
      <c r="H43" s="612">
        <v>0.01</v>
      </c>
      <c r="I43" s="605"/>
      <c r="J43" s="482"/>
    </row>
    <row r="44" spans="1:10" ht="15.75" x14ac:dyDescent="0.25">
      <c r="A44" s="94"/>
      <c r="B44" s="63" t="s">
        <v>660</v>
      </c>
      <c r="C44" s="616">
        <v>0</v>
      </c>
      <c r="D44" s="617">
        <v>0</v>
      </c>
      <c r="E44" s="617">
        <v>6.4516129032258063E-2</v>
      </c>
      <c r="F44" s="617">
        <v>0.72043010752688175</v>
      </c>
      <c r="G44" s="617">
        <v>0.21505376344086022</v>
      </c>
      <c r="H44" s="618">
        <v>0</v>
      </c>
      <c r="I44" s="605"/>
      <c r="J44" s="482"/>
    </row>
    <row r="45" spans="1:10" ht="15.75" x14ac:dyDescent="0.25">
      <c r="A45" s="94"/>
      <c r="B45" s="63" t="s">
        <v>661</v>
      </c>
      <c r="C45" s="616">
        <v>3.875968992248062E-3</v>
      </c>
      <c r="D45" s="617">
        <v>5.0387596899224806E-2</v>
      </c>
      <c r="E45" s="617">
        <v>0.16666666666666666</v>
      </c>
      <c r="F45" s="617">
        <v>0.5</v>
      </c>
      <c r="G45" s="617">
        <v>0.27906976744186046</v>
      </c>
      <c r="H45" s="618">
        <v>0</v>
      </c>
      <c r="I45" s="605"/>
      <c r="J45" s="482"/>
    </row>
    <row r="46" spans="1:10" ht="15.75" x14ac:dyDescent="0.25">
      <c r="A46" s="94"/>
      <c r="B46" s="137" t="s">
        <v>662</v>
      </c>
      <c r="C46" s="619">
        <v>2.8653295128939827E-3</v>
      </c>
      <c r="D46" s="620">
        <v>2.865329512893983E-2</v>
      </c>
      <c r="E46" s="620">
        <v>0.11174785100286533</v>
      </c>
      <c r="F46" s="620">
        <v>0.61604584527220629</v>
      </c>
      <c r="G46" s="620">
        <v>0.22063037249283668</v>
      </c>
      <c r="H46" s="621">
        <v>2.0057306590257881E-2</v>
      </c>
      <c r="I46" s="605"/>
      <c r="J46" s="482"/>
    </row>
    <row r="47" spans="1:10" x14ac:dyDescent="0.25">
      <c r="B47" s="95"/>
    </row>
  </sheetData>
  <pageMargins left="0.23622047244094491" right="0.23622047244094491" top="0.39370078740157483" bottom="0.39370078740157483" header="0.31496062992125984" footer="0.31496062992125984"/>
  <pageSetup paperSize="9" scale="7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J63"/>
  <sheetViews>
    <sheetView zoomScaleNormal="100" workbookViewId="0">
      <selection activeCell="B2" sqref="B2"/>
    </sheetView>
  </sheetViews>
  <sheetFormatPr defaultRowHeight="15" x14ac:dyDescent="0.25"/>
  <cols>
    <col min="2" max="5" width="17.42578125" customWidth="1"/>
    <col min="6" max="6" width="11.28515625" customWidth="1"/>
    <col min="7" max="7" width="11.5703125" customWidth="1"/>
    <col min="8" max="10" width="17.42578125" customWidth="1"/>
  </cols>
  <sheetData>
    <row r="1" spans="2:10" ht="15.75" x14ac:dyDescent="0.25">
      <c r="B1" s="36" t="s">
        <v>757</v>
      </c>
    </row>
    <row r="2" spans="2:10" ht="15.75" x14ac:dyDescent="0.25">
      <c r="B2" s="36"/>
    </row>
    <row r="3" spans="2:10" ht="15.75" x14ac:dyDescent="0.25">
      <c r="B3" s="90" t="s">
        <v>638</v>
      </c>
    </row>
    <row r="4" spans="2:10" ht="15.75" x14ac:dyDescent="0.25">
      <c r="B4" s="9" t="s">
        <v>639</v>
      </c>
    </row>
    <row r="5" spans="2:10" x14ac:dyDescent="0.25">
      <c r="B5" t="s">
        <v>641</v>
      </c>
    </row>
    <row r="6" spans="2:10" x14ac:dyDescent="0.25">
      <c r="B6" t="s">
        <v>12</v>
      </c>
    </row>
    <row r="7" spans="2:10" ht="15.75" x14ac:dyDescent="0.25">
      <c r="B7" s="36"/>
    </row>
    <row r="8" spans="2:10" ht="45" customHeight="1" x14ac:dyDescent="0.25">
      <c r="B8" s="1564" t="s">
        <v>758</v>
      </c>
      <c r="C8" s="1564"/>
      <c r="D8" s="1564"/>
      <c r="E8" s="1564"/>
      <c r="F8" s="93"/>
      <c r="G8" s="93"/>
      <c r="H8" s="1564" t="s">
        <v>759</v>
      </c>
      <c r="I8" s="1564"/>
      <c r="J8" s="1564"/>
    </row>
    <row r="9" spans="2:10" x14ac:dyDescent="0.25">
      <c r="B9" s="471" t="s">
        <v>760</v>
      </c>
      <c r="C9" s="93"/>
      <c r="D9" s="93"/>
      <c r="E9" s="93"/>
      <c r="F9" s="93"/>
      <c r="G9" s="93"/>
      <c r="H9" s="471" t="s">
        <v>760</v>
      </c>
      <c r="I9" s="93"/>
      <c r="J9" s="93"/>
    </row>
    <row r="10" spans="2:10" ht="60" x14ac:dyDescent="0.25">
      <c r="B10" s="473" t="s">
        <v>761</v>
      </c>
      <c r="C10" s="558" t="s">
        <v>762</v>
      </c>
      <c r="D10" s="558" t="s">
        <v>763</v>
      </c>
      <c r="E10" s="622" t="s">
        <v>39</v>
      </c>
      <c r="F10" s="93"/>
      <c r="G10" s="93"/>
      <c r="H10" s="473" t="s">
        <v>761</v>
      </c>
      <c r="I10" s="558" t="s">
        <v>764</v>
      </c>
      <c r="J10" s="558" t="s">
        <v>765</v>
      </c>
    </row>
    <row r="11" spans="2:10" x14ac:dyDescent="0.25">
      <c r="B11" s="623" t="s">
        <v>766</v>
      </c>
      <c r="C11" s="624">
        <v>36</v>
      </c>
      <c r="D11" s="624">
        <v>394</v>
      </c>
      <c r="E11" s="624">
        <v>430</v>
      </c>
      <c r="F11" s="93"/>
      <c r="G11" s="93"/>
      <c r="H11" s="623" t="s">
        <v>766</v>
      </c>
      <c r="I11" s="625">
        <v>8.3720930232558138E-2</v>
      </c>
      <c r="J11" s="625">
        <v>0.91627906976744189</v>
      </c>
    </row>
    <row r="12" spans="2:10" x14ac:dyDescent="0.25">
      <c r="B12" s="623" t="s">
        <v>767</v>
      </c>
      <c r="C12" s="624">
        <v>32</v>
      </c>
      <c r="D12" s="624">
        <v>417</v>
      </c>
      <c r="E12" s="624">
        <v>449</v>
      </c>
      <c r="F12" s="93"/>
      <c r="G12" s="93"/>
      <c r="H12" s="623" t="s">
        <v>767</v>
      </c>
      <c r="I12" s="625">
        <v>7.126948775055679E-2</v>
      </c>
      <c r="J12" s="625">
        <v>0.92873051224944325</v>
      </c>
    </row>
    <row r="13" spans="2:10" x14ac:dyDescent="0.25">
      <c r="B13" s="623" t="s">
        <v>768</v>
      </c>
      <c r="C13" s="624">
        <v>33</v>
      </c>
      <c r="D13" s="624">
        <v>359</v>
      </c>
      <c r="E13" s="624">
        <v>392</v>
      </c>
      <c r="F13" s="93"/>
      <c r="G13" s="93"/>
      <c r="H13" s="623" t="s">
        <v>768</v>
      </c>
      <c r="I13" s="625">
        <v>8.4183673469387751E-2</v>
      </c>
      <c r="J13" s="625">
        <v>0.91581632653061229</v>
      </c>
    </row>
    <row r="14" spans="2:10" x14ac:dyDescent="0.25">
      <c r="B14" s="623" t="s">
        <v>769</v>
      </c>
      <c r="C14" s="624">
        <v>31</v>
      </c>
      <c r="D14" s="624">
        <v>260</v>
      </c>
      <c r="E14" s="624">
        <v>291</v>
      </c>
      <c r="F14" s="93"/>
      <c r="G14" s="93"/>
      <c r="H14" s="623" t="s">
        <v>769</v>
      </c>
      <c r="I14" s="625">
        <v>0.10652920962199312</v>
      </c>
      <c r="J14" s="625">
        <v>0.89347079037800692</v>
      </c>
    </row>
    <row r="15" spans="2:10" x14ac:dyDescent="0.25">
      <c r="B15" s="623" t="s">
        <v>770</v>
      </c>
      <c r="C15" s="624">
        <v>27</v>
      </c>
      <c r="D15" s="624">
        <v>255</v>
      </c>
      <c r="E15" s="624">
        <v>282</v>
      </c>
      <c r="F15" s="93"/>
      <c r="G15" s="93"/>
      <c r="H15" s="623" t="s">
        <v>770</v>
      </c>
      <c r="I15" s="625">
        <v>9.5744680851063829E-2</v>
      </c>
      <c r="J15" s="625">
        <v>0.9042553191489362</v>
      </c>
    </row>
    <row r="16" spans="2:10" x14ac:dyDescent="0.25">
      <c r="B16" s="623" t="s">
        <v>771</v>
      </c>
      <c r="C16" s="624">
        <v>63</v>
      </c>
      <c r="D16" s="624">
        <v>382</v>
      </c>
      <c r="E16" s="624">
        <v>445</v>
      </c>
      <c r="F16" s="93"/>
      <c r="G16" s="93"/>
      <c r="H16" s="623" t="s">
        <v>771</v>
      </c>
      <c r="I16" s="625">
        <v>0.14157303370786517</v>
      </c>
      <c r="J16" s="625">
        <v>0.85842696629213489</v>
      </c>
    </row>
    <row r="17" spans="2:10" x14ac:dyDescent="0.25">
      <c r="B17" s="623" t="s">
        <v>772</v>
      </c>
      <c r="C17" s="624">
        <v>16</v>
      </c>
      <c r="D17" s="624">
        <v>98</v>
      </c>
      <c r="E17" s="624">
        <v>114</v>
      </c>
      <c r="F17" s="93"/>
      <c r="G17" s="93"/>
      <c r="H17" s="623" t="s">
        <v>772</v>
      </c>
      <c r="I17" s="625">
        <v>0.14035087719298245</v>
      </c>
      <c r="J17" s="625">
        <v>0.85964912280701755</v>
      </c>
    </row>
    <row r="18" spans="2:10" x14ac:dyDescent="0.25">
      <c r="B18" s="495" t="s">
        <v>39</v>
      </c>
      <c r="C18" s="626">
        <v>238</v>
      </c>
      <c r="D18" s="626">
        <v>2165</v>
      </c>
      <c r="E18" s="626">
        <v>2403</v>
      </c>
      <c r="F18" s="93"/>
      <c r="G18" s="93"/>
      <c r="H18" s="495" t="s">
        <v>39</v>
      </c>
      <c r="I18" s="627">
        <v>9.9042863087806909E-2</v>
      </c>
      <c r="J18" s="627">
        <v>0.90095713691219315</v>
      </c>
    </row>
    <row r="19" spans="2:10" x14ac:dyDescent="0.25">
      <c r="B19" s="93"/>
      <c r="C19" s="93"/>
      <c r="D19" s="93"/>
      <c r="E19" s="93"/>
      <c r="F19" s="93"/>
      <c r="G19" s="93"/>
      <c r="H19" s="93"/>
      <c r="I19" s="93"/>
      <c r="J19" s="93"/>
    </row>
    <row r="20" spans="2:10" x14ac:dyDescent="0.25">
      <c r="B20" s="93"/>
      <c r="C20" s="93"/>
      <c r="D20" s="93"/>
      <c r="E20" s="93"/>
      <c r="F20" s="93"/>
      <c r="G20" s="93"/>
      <c r="H20" s="93"/>
      <c r="I20" s="93"/>
      <c r="J20" s="93"/>
    </row>
    <row r="21" spans="2:10" ht="46.5" customHeight="1" x14ac:dyDescent="0.25">
      <c r="B21" s="1564" t="s">
        <v>773</v>
      </c>
      <c r="C21" s="1564"/>
      <c r="D21" s="1564"/>
      <c r="E21" s="1564"/>
      <c r="F21" s="93"/>
      <c r="G21" s="93"/>
      <c r="H21" s="1564" t="s">
        <v>774</v>
      </c>
      <c r="I21" s="1564"/>
      <c r="J21" s="1564"/>
    </row>
    <row r="22" spans="2:10" x14ac:dyDescent="0.25">
      <c r="B22" s="93"/>
      <c r="C22" s="93"/>
      <c r="D22" s="93"/>
      <c r="E22" s="93"/>
      <c r="F22" s="93"/>
      <c r="G22" s="93"/>
      <c r="H22" s="93"/>
      <c r="I22" s="93"/>
      <c r="J22" s="93"/>
    </row>
    <row r="23" spans="2:10" x14ac:dyDescent="0.25">
      <c r="B23" s="471" t="s">
        <v>775</v>
      </c>
      <c r="C23" s="93"/>
      <c r="D23" s="93"/>
      <c r="E23" s="93"/>
      <c r="F23" s="93"/>
      <c r="G23" s="93"/>
      <c r="H23" s="471" t="s">
        <v>775</v>
      </c>
      <c r="I23" s="93"/>
      <c r="J23" s="93"/>
    </row>
    <row r="24" spans="2:10" ht="60" x14ac:dyDescent="0.25">
      <c r="B24" s="473" t="s">
        <v>761</v>
      </c>
      <c r="C24" s="558" t="s">
        <v>762</v>
      </c>
      <c r="D24" s="558" t="s">
        <v>763</v>
      </c>
      <c r="E24" s="622" t="s">
        <v>39</v>
      </c>
      <c r="F24" s="93"/>
      <c r="G24" s="93"/>
      <c r="H24" s="473" t="s">
        <v>761</v>
      </c>
      <c r="I24" s="558" t="s">
        <v>764</v>
      </c>
      <c r="J24" s="558" t="s">
        <v>765</v>
      </c>
    </row>
    <row r="25" spans="2:10" x14ac:dyDescent="0.25">
      <c r="B25" s="623" t="s">
        <v>766</v>
      </c>
      <c r="C25" s="624">
        <v>28</v>
      </c>
      <c r="D25" s="624">
        <v>335</v>
      </c>
      <c r="E25" s="624">
        <v>363</v>
      </c>
      <c r="F25" s="93"/>
      <c r="G25" s="93"/>
      <c r="H25" s="623" t="s">
        <v>766</v>
      </c>
      <c r="I25" s="625">
        <v>7.7134986225895319E-2</v>
      </c>
      <c r="J25" s="625">
        <v>0.92286501377410468</v>
      </c>
    </row>
    <row r="26" spans="2:10" x14ac:dyDescent="0.25">
      <c r="B26" s="623" t="s">
        <v>767</v>
      </c>
      <c r="C26" s="624">
        <v>11</v>
      </c>
      <c r="D26" s="624">
        <v>311</v>
      </c>
      <c r="E26" s="624">
        <v>322</v>
      </c>
      <c r="F26" s="93"/>
      <c r="G26" s="93"/>
      <c r="H26" s="623" t="s">
        <v>767</v>
      </c>
      <c r="I26" s="625">
        <v>3.4161490683229816E-2</v>
      </c>
      <c r="J26" s="625">
        <v>0.96583850931677018</v>
      </c>
    </row>
    <row r="27" spans="2:10" x14ac:dyDescent="0.25">
      <c r="B27" s="623" t="s">
        <v>768</v>
      </c>
      <c r="C27" s="624">
        <v>15</v>
      </c>
      <c r="D27" s="624">
        <v>251</v>
      </c>
      <c r="E27" s="624">
        <v>266</v>
      </c>
      <c r="F27" s="93"/>
      <c r="G27" s="93"/>
      <c r="H27" s="623" t="s">
        <v>768</v>
      </c>
      <c r="I27" s="625">
        <v>5.6390977443609019E-2</v>
      </c>
      <c r="J27" s="625">
        <v>0.94360902255639101</v>
      </c>
    </row>
    <row r="28" spans="2:10" x14ac:dyDescent="0.25">
      <c r="B28" s="623" t="s">
        <v>769</v>
      </c>
      <c r="C28" s="624">
        <v>7</v>
      </c>
      <c r="D28" s="624">
        <v>155</v>
      </c>
      <c r="E28" s="624">
        <v>162</v>
      </c>
      <c r="F28" s="93"/>
      <c r="G28" s="93"/>
      <c r="H28" s="623" t="s">
        <v>769</v>
      </c>
      <c r="I28" s="625">
        <v>4.3209876543209874E-2</v>
      </c>
      <c r="J28" s="625">
        <v>0.95679012345679015</v>
      </c>
    </row>
    <row r="29" spans="2:10" x14ac:dyDescent="0.25">
      <c r="B29" s="623" t="s">
        <v>770</v>
      </c>
      <c r="C29" s="624">
        <v>3</v>
      </c>
      <c r="D29" s="624">
        <v>147</v>
      </c>
      <c r="E29" s="624">
        <v>150</v>
      </c>
      <c r="F29" s="93"/>
      <c r="G29" s="93"/>
      <c r="H29" s="623" t="s">
        <v>770</v>
      </c>
      <c r="I29" s="625">
        <v>0.02</v>
      </c>
      <c r="J29" s="625">
        <v>0.98</v>
      </c>
    </row>
    <row r="30" spans="2:10" x14ac:dyDescent="0.25">
      <c r="B30" s="623" t="s">
        <v>771</v>
      </c>
      <c r="C30" s="624">
        <v>13</v>
      </c>
      <c r="D30" s="624">
        <v>178</v>
      </c>
      <c r="E30" s="624">
        <v>191</v>
      </c>
      <c r="F30" s="93"/>
      <c r="G30" s="93"/>
      <c r="H30" s="623" t="s">
        <v>771</v>
      </c>
      <c r="I30" s="625">
        <v>6.8062827225130892E-2</v>
      </c>
      <c r="J30" s="625">
        <v>0.93193717277486909</v>
      </c>
    </row>
    <row r="31" spans="2:10" x14ac:dyDescent="0.25">
      <c r="B31" s="623" t="s">
        <v>772</v>
      </c>
      <c r="C31" s="624">
        <v>4</v>
      </c>
      <c r="D31" s="624">
        <v>29</v>
      </c>
      <c r="E31" s="624">
        <v>33</v>
      </c>
      <c r="F31" s="93"/>
      <c r="G31" s="93"/>
      <c r="H31" s="623" t="s">
        <v>772</v>
      </c>
      <c r="I31" s="625">
        <v>0.12121212121212122</v>
      </c>
      <c r="J31" s="625">
        <v>0.87878787878787878</v>
      </c>
    </row>
    <row r="32" spans="2:10" x14ac:dyDescent="0.25">
      <c r="B32" s="495" t="s">
        <v>39</v>
      </c>
      <c r="C32" s="626">
        <v>81</v>
      </c>
      <c r="D32" s="626">
        <v>1406</v>
      </c>
      <c r="E32" s="626">
        <v>1487</v>
      </c>
      <c r="F32" s="93"/>
      <c r="G32" s="93"/>
      <c r="H32" s="495" t="s">
        <v>39</v>
      </c>
      <c r="I32" s="627">
        <v>5.4472091459314052E-2</v>
      </c>
      <c r="J32" s="627">
        <v>0.94552790854068591</v>
      </c>
    </row>
    <row r="33" spans="2:10" x14ac:dyDescent="0.25">
      <c r="B33" s="469"/>
      <c r="C33" s="112"/>
      <c r="D33" s="112"/>
      <c r="E33" s="112"/>
      <c r="F33" s="93"/>
      <c r="G33" s="93"/>
      <c r="H33" s="469"/>
      <c r="I33" s="526"/>
      <c r="J33" s="526"/>
    </row>
    <row r="34" spans="2:10" x14ac:dyDescent="0.25">
      <c r="B34" s="93"/>
      <c r="C34" s="93"/>
      <c r="D34" s="93"/>
      <c r="E34" s="93"/>
      <c r="F34" s="93"/>
      <c r="G34" s="93"/>
      <c r="H34" s="93"/>
      <c r="I34" s="93"/>
      <c r="J34" s="93"/>
    </row>
    <row r="35" spans="2:10" ht="49.5" customHeight="1" x14ac:dyDescent="0.25">
      <c r="B35" s="1564" t="s">
        <v>776</v>
      </c>
      <c r="C35" s="1564"/>
      <c r="D35" s="1564"/>
      <c r="E35" s="1564"/>
      <c r="F35" s="93"/>
      <c r="G35" s="93"/>
      <c r="H35" s="1564" t="s">
        <v>777</v>
      </c>
      <c r="I35" s="1564"/>
      <c r="J35" s="1564"/>
    </row>
    <row r="36" spans="2:10" x14ac:dyDescent="0.25">
      <c r="B36" s="93"/>
      <c r="C36" s="93"/>
      <c r="D36" s="93"/>
      <c r="E36" s="93"/>
      <c r="F36" s="93"/>
      <c r="G36" s="93"/>
      <c r="H36" s="93"/>
      <c r="I36" s="93"/>
      <c r="J36" s="93"/>
    </row>
    <row r="37" spans="2:10" x14ac:dyDescent="0.25">
      <c r="B37" s="471" t="s">
        <v>778</v>
      </c>
      <c r="C37" s="93"/>
      <c r="D37" s="93"/>
      <c r="E37" s="93"/>
      <c r="F37" s="93"/>
      <c r="G37" s="93"/>
      <c r="H37" s="471" t="s">
        <v>778</v>
      </c>
      <c r="I37" s="93"/>
      <c r="J37" s="93"/>
    </row>
    <row r="38" spans="2:10" ht="60" x14ac:dyDescent="0.25">
      <c r="B38" s="473" t="s">
        <v>761</v>
      </c>
      <c r="C38" s="558" t="s">
        <v>762</v>
      </c>
      <c r="D38" s="558" t="s">
        <v>763</v>
      </c>
      <c r="E38" s="622" t="s">
        <v>39</v>
      </c>
      <c r="F38" s="93"/>
      <c r="G38" s="93"/>
      <c r="H38" s="473" t="s">
        <v>761</v>
      </c>
      <c r="I38" s="558" t="s">
        <v>764</v>
      </c>
      <c r="J38" s="558" t="s">
        <v>765</v>
      </c>
    </row>
    <row r="39" spans="2:10" x14ac:dyDescent="0.25">
      <c r="B39" s="623" t="s">
        <v>766</v>
      </c>
      <c r="C39" s="624">
        <v>4</v>
      </c>
      <c r="D39" s="624">
        <v>34</v>
      </c>
      <c r="E39" s="624">
        <v>38</v>
      </c>
      <c r="F39" s="93"/>
      <c r="G39" s="93"/>
      <c r="H39" s="623" t="s">
        <v>766</v>
      </c>
      <c r="I39" s="625">
        <v>0.10526315789473684</v>
      </c>
      <c r="J39" s="625">
        <v>0.89473684210526316</v>
      </c>
    </row>
    <row r="40" spans="2:10" x14ac:dyDescent="0.25">
      <c r="B40" s="623" t="s">
        <v>767</v>
      </c>
      <c r="C40" s="624">
        <v>16</v>
      </c>
      <c r="D40" s="624">
        <v>54</v>
      </c>
      <c r="E40" s="624">
        <v>70</v>
      </c>
      <c r="F40" s="93"/>
      <c r="G40" s="93"/>
      <c r="H40" s="623" t="s">
        <v>767</v>
      </c>
      <c r="I40" s="625">
        <v>0.22857142857142856</v>
      </c>
      <c r="J40" s="625">
        <v>0.77142857142857146</v>
      </c>
    </row>
    <row r="41" spans="2:10" x14ac:dyDescent="0.25">
      <c r="B41" s="623" t="s">
        <v>768</v>
      </c>
      <c r="C41" s="624">
        <v>15</v>
      </c>
      <c r="D41" s="624">
        <v>80</v>
      </c>
      <c r="E41" s="624">
        <v>95</v>
      </c>
      <c r="F41" s="93"/>
      <c r="G41" s="93"/>
      <c r="H41" s="623" t="s">
        <v>768</v>
      </c>
      <c r="I41" s="625">
        <v>0.15789473684210525</v>
      </c>
      <c r="J41" s="625">
        <v>0.84210526315789469</v>
      </c>
    </row>
    <row r="42" spans="2:10" x14ac:dyDescent="0.25">
      <c r="B42" s="623" t="s">
        <v>769</v>
      </c>
      <c r="C42" s="624">
        <v>19</v>
      </c>
      <c r="D42" s="624">
        <v>89</v>
      </c>
      <c r="E42" s="624">
        <v>108</v>
      </c>
      <c r="F42" s="93"/>
      <c r="G42" s="93"/>
      <c r="H42" s="623" t="s">
        <v>769</v>
      </c>
      <c r="I42" s="625">
        <v>0.17592592592592593</v>
      </c>
      <c r="J42" s="625">
        <v>0.82407407407407407</v>
      </c>
    </row>
    <row r="43" spans="2:10" x14ac:dyDescent="0.25">
      <c r="B43" s="623" t="s">
        <v>770</v>
      </c>
      <c r="C43" s="624">
        <v>23</v>
      </c>
      <c r="D43" s="624">
        <v>100</v>
      </c>
      <c r="E43" s="624">
        <v>123</v>
      </c>
      <c r="F43" s="93"/>
      <c r="G43" s="93"/>
      <c r="H43" s="623" t="s">
        <v>770</v>
      </c>
      <c r="I43" s="625">
        <v>0.18699186991869918</v>
      </c>
      <c r="J43" s="625">
        <v>0.81300813008130079</v>
      </c>
    </row>
    <row r="44" spans="2:10" x14ac:dyDescent="0.25">
      <c r="B44" s="623" t="s">
        <v>771</v>
      </c>
      <c r="C44" s="624">
        <v>47</v>
      </c>
      <c r="D44" s="624">
        <v>176</v>
      </c>
      <c r="E44" s="624">
        <v>223</v>
      </c>
      <c r="F44" s="93"/>
      <c r="G44" s="93"/>
      <c r="H44" s="623" t="s">
        <v>771</v>
      </c>
      <c r="I44" s="625">
        <v>0.21076233183856502</v>
      </c>
      <c r="J44" s="625">
        <v>0.78923766816143492</v>
      </c>
    </row>
    <row r="45" spans="2:10" x14ac:dyDescent="0.25">
      <c r="B45" s="623" t="s">
        <v>772</v>
      </c>
      <c r="C45" s="624">
        <v>11</v>
      </c>
      <c r="D45" s="624">
        <v>61</v>
      </c>
      <c r="E45" s="624">
        <v>72</v>
      </c>
      <c r="F45" s="93"/>
      <c r="G45" s="93"/>
      <c r="H45" s="623" t="s">
        <v>772</v>
      </c>
      <c r="I45" s="625">
        <v>0.15277777777777779</v>
      </c>
      <c r="J45" s="625">
        <v>0.84722222222222221</v>
      </c>
    </row>
    <row r="46" spans="2:10" x14ac:dyDescent="0.25">
      <c r="B46" s="495" t="s">
        <v>39</v>
      </c>
      <c r="C46" s="626">
        <v>135</v>
      </c>
      <c r="D46" s="626">
        <v>594</v>
      </c>
      <c r="E46" s="626">
        <v>729</v>
      </c>
      <c r="F46" s="93"/>
      <c r="G46" s="93"/>
      <c r="H46" s="495" t="s">
        <v>39</v>
      </c>
      <c r="I46" s="627">
        <v>0.18518518518518517</v>
      </c>
      <c r="J46" s="627">
        <v>0.81481481481481477</v>
      </c>
    </row>
    <row r="47" spans="2:10" x14ac:dyDescent="0.25">
      <c r="B47" s="93"/>
      <c r="C47" s="93"/>
      <c r="D47" s="93"/>
      <c r="E47" s="93"/>
      <c r="F47" s="93"/>
      <c r="G47" s="93"/>
      <c r="H47" s="93"/>
      <c r="I47" s="93"/>
      <c r="J47" s="93"/>
    </row>
    <row r="48" spans="2:10" x14ac:dyDescent="0.25">
      <c r="B48" s="93"/>
      <c r="C48" s="93"/>
      <c r="D48" s="93"/>
      <c r="E48" s="93"/>
      <c r="F48" s="93"/>
      <c r="G48" s="93"/>
      <c r="H48" s="93"/>
      <c r="I48" s="93"/>
      <c r="J48" s="93"/>
    </row>
    <row r="49" spans="2:10" ht="45" customHeight="1" x14ac:dyDescent="0.25">
      <c r="B49" s="1564" t="s">
        <v>779</v>
      </c>
      <c r="C49" s="1564"/>
      <c r="D49" s="1564"/>
      <c r="E49" s="1564"/>
      <c r="F49" s="93"/>
      <c r="G49" s="93"/>
      <c r="H49" s="1564" t="s">
        <v>780</v>
      </c>
      <c r="I49" s="1564"/>
      <c r="J49" s="1564"/>
    </row>
    <row r="50" spans="2:10" x14ac:dyDescent="0.25">
      <c r="B50" s="93"/>
      <c r="C50" s="93"/>
      <c r="D50" s="93"/>
      <c r="E50" s="93"/>
      <c r="F50" s="93"/>
      <c r="G50" s="93"/>
      <c r="H50" s="93"/>
      <c r="I50" s="93"/>
      <c r="J50" s="93"/>
    </row>
    <row r="51" spans="2:10" x14ac:dyDescent="0.25">
      <c r="B51" s="471" t="s">
        <v>781</v>
      </c>
      <c r="C51" s="93"/>
      <c r="D51" s="93"/>
      <c r="E51" s="93"/>
      <c r="F51" s="93"/>
      <c r="G51" s="93"/>
      <c r="H51" s="471" t="s">
        <v>781</v>
      </c>
      <c r="I51" s="93"/>
      <c r="J51" s="93"/>
    </row>
    <row r="52" spans="2:10" ht="60" x14ac:dyDescent="0.25">
      <c r="B52" s="473" t="s">
        <v>761</v>
      </c>
      <c r="C52" s="558" t="s">
        <v>762</v>
      </c>
      <c r="D52" s="558" t="s">
        <v>763</v>
      </c>
      <c r="E52" s="622" t="s">
        <v>39</v>
      </c>
      <c r="F52" s="93"/>
      <c r="G52" s="93"/>
      <c r="H52" s="473" t="s">
        <v>761</v>
      </c>
      <c r="I52" s="558" t="s">
        <v>764</v>
      </c>
      <c r="J52" s="558" t="s">
        <v>765</v>
      </c>
    </row>
    <row r="53" spans="2:10" x14ac:dyDescent="0.25">
      <c r="B53" s="623" t="s">
        <v>766</v>
      </c>
      <c r="C53" s="624">
        <v>4</v>
      </c>
      <c r="D53" s="624">
        <v>25</v>
      </c>
      <c r="E53" s="624">
        <v>29</v>
      </c>
      <c r="F53" s="93"/>
      <c r="G53" s="93"/>
      <c r="H53" s="623" t="s">
        <v>766</v>
      </c>
      <c r="I53" s="625">
        <v>0.13793103448275862</v>
      </c>
      <c r="J53" s="625">
        <v>0.86206896551724133</v>
      </c>
    </row>
    <row r="54" spans="2:10" x14ac:dyDescent="0.25">
      <c r="B54" s="623" t="s">
        <v>767</v>
      </c>
      <c r="C54" s="624">
        <v>5</v>
      </c>
      <c r="D54" s="624">
        <v>52</v>
      </c>
      <c r="E54" s="624">
        <v>57</v>
      </c>
      <c r="F54" s="93"/>
      <c r="G54" s="93"/>
      <c r="H54" s="623" t="s">
        <v>767</v>
      </c>
      <c r="I54" s="625">
        <v>8.771929824561403E-2</v>
      </c>
      <c r="J54" s="625">
        <v>0.91228070175438591</v>
      </c>
    </row>
    <row r="55" spans="2:10" x14ac:dyDescent="0.25">
      <c r="B55" s="623" t="s">
        <v>768</v>
      </c>
      <c r="C55" s="624">
        <v>3</v>
      </c>
      <c r="D55" s="624">
        <v>28</v>
      </c>
      <c r="E55" s="624">
        <v>31</v>
      </c>
      <c r="F55" s="93"/>
      <c r="G55" s="93"/>
      <c r="H55" s="623" t="s">
        <v>768</v>
      </c>
      <c r="I55" s="625">
        <v>9.6774193548387094E-2</v>
      </c>
      <c r="J55" s="625">
        <v>0.90322580645161288</v>
      </c>
    </row>
    <row r="56" spans="2:10" x14ac:dyDescent="0.25">
      <c r="B56" s="623" t="s">
        <v>769</v>
      </c>
      <c r="C56" s="624">
        <v>5</v>
      </c>
      <c r="D56" s="624">
        <v>16</v>
      </c>
      <c r="E56" s="624">
        <v>21</v>
      </c>
      <c r="F56" s="93"/>
      <c r="G56" s="93"/>
      <c r="H56" s="623" t="s">
        <v>769</v>
      </c>
      <c r="I56" s="625">
        <v>0.23809523809523808</v>
      </c>
      <c r="J56" s="625">
        <v>0.76190476190476186</v>
      </c>
    </row>
    <row r="57" spans="2:10" x14ac:dyDescent="0.25">
      <c r="B57" s="623" t="s">
        <v>770</v>
      </c>
      <c r="C57" s="624">
        <v>1</v>
      </c>
      <c r="D57" s="624">
        <v>8</v>
      </c>
      <c r="E57" s="624">
        <v>9</v>
      </c>
      <c r="F57" s="93"/>
      <c r="G57" s="93"/>
      <c r="H57" s="623" t="s">
        <v>770</v>
      </c>
      <c r="I57" s="625">
        <v>0.1111111111111111</v>
      </c>
      <c r="J57" s="625">
        <v>0.88888888888888884</v>
      </c>
    </row>
    <row r="58" spans="2:10" x14ac:dyDescent="0.25">
      <c r="B58" s="623" t="s">
        <v>771</v>
      </c>
      <c r="C58" s="624">
        <v>3</v>
      </c>
      <c r="D58" s="624">
        <v>28</v>
      </c>
      <c r="E58" s="624">
        <v>31</v>
      </c>
      <c r="F58" s="93"/>
      <c r="G58" s="93"/>
      <c r="H58" s="623" t="s">
        <v>771</v>
      </c>
      <c r="I58" s="625">
        <v>9.6774193548387094E-2</v>
      </c>
      <c r="J58" s="625">
        <v>0.90322580645161288</v>
      </c>
    </row>
    <row r="59" spans="2:10" x14ac:dyDescent="0.25">
      <c r="B59" s="623" t="s">
        <v>772</v>
      </c>
      <c r="C59" s="624">
        <v>1</v>
      </c>
      <c r="D59" s="624">
        <v>8</v>
      </c>
      <c r="E59" s="624">
        <v>9</v>
      </c>
      <c r="F59" s="93"/>
      <c r="G59" s="93"/>
      <c r="H59" s="623" t="s">
        <v>772</v>
      </c>
      <c r="I59" s="625">
        <v>0.1111111111111111</v>
      </c>
      <c r="J59" s="625">
        <v>0.88888888888888884</v>
      </c>
    </row>
    <row r="60" spans="2:10" x14ac:dyDescent="0.25">
      <c r="B60" s="495" t="s">
        <v>39</v>
      </c>
      <c r="C60" s="626">
        <v>22</v>
      </c>
      <c r="D60" s="626">
        <v>165</v>
      </c>
      <c r="E60" s="626">
        <v>187</v>
      </c>
      <c r="F60" s="93"/>
      <c r="G60" s="93"/>
      <c r="H60" s="495" t="s">
        <v>39</v>
      </c>
      <c r="I60" s="627">
        <v>0.11764705882352941</v>
      </c>
      <c r="J60" s="627">
        <v>0.88235294117647056</v>
      </c>
    </row>
    <row r="61" spans="2:10" x14ac:dyDescent="0.25">
      <c r="B61" s="93"/>
      <c r="C61" s="93"/>
      <c r="D61" s="93"/>
      <c r="E61" s="93"/>
      <c r="F61" s="93"/>
      <c r="G61" s="93"/>
      <c r="H61" s="93"/>
      <c r="I61" s="93"/>
      <c r="J61" s="93"/>
    </row>
    <row r="62" spans="2:10" x14ac:dyDescent="0.25">
      <c r="B62" s="93"/>
      <c r="C62" s="93"/>
      <c r="D62" s="93"/>
      <c r="E62" s="93"/>
      <c r="F62" s="93"/>
      <c r="G62" s="93"/>
      <c r="H62" s="93"/>
      <c r="I62" s="93"/>
      <c r="J62" s="93"/>
    </row>
    <row r="63" spans="2:10" x14ac:dyDescent="0.25">
      <c r="B63" s="93"/>
      <c r="C63" s="93"/>
      <c r="D63" s="93"/>
      <c r="E63" s="93"/>
      <c r="F63" s="93"/>
      <c r="G63" s="93"/>
      <c r="H63" s="93"/>
      <c r="I63" s="93"/>
      <c r="J63" s="93"/>
    </row>
  </sheetData>
  <mergeCells count="8">
    <mergeCell ref="B49:E49"/>
    <mergeCell ref="H49:J49"/>
    <mergeCell ref="B8:E8"/>
    <mergeCell ref="H8:J8"/>
    <mergeCell ref="B21:E21"/>
    <mergeCell ref="H21:J21"/>
    <mergeCell ref="B35:E35"/>
    <mergeCell ref="H35:J35"/>
  </mergeCells>
  <pageMargins left="0.25" right="0.25"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7"/>
  <sheetViews>
    <sheetView workbookViewId="0">
      <selection activeCell="A2" sqref="A2"/>
    </sheetView>
  </sheetViews>
  <sheetFormatPr defaultRowHeight="15" x14ac:dyDescent="0.25"/>
  <cols>
    <col min="1" max="1" width="33.7109375" customWidth="1"/>
    <col min="5" max="5" width="9.42578125" customWidth="1"/>
    <col min="18" max="18" width="10.7109375" bestFit="1" customWidth="1"/>
  </cols>
  <sheetData>
    <row r="1" spans="1:21" ht="15.75" customHeight="1" x14ac:dyDescent="0.25">
      <c r="A1" s="1419" t="s">
        <v>47</v>
      </c>
      <c r="B1" s="1419"/>
      <c r="C1" s="1419"/>
      <c r="D1" s="1419"/>
      <c r="E1" s="1419"/>
      <c r="F1" s="1419"/>
      <c r="G1" s="1419"/>
      <c r="H1" s="1419"/>
      <c r="I1" s="1419"/>
      <c r="J1" s="1419"/>
      <c r="K1" s="1419"/>
      <c r="L1" s="1419"/>
      <c r="M1" s="1419"/>
      <c r="N1" s="1419"/>
      <c r="O1" s="1419"/>
      <c r="P1" s="1419"/>
      <c r="Q1" s="1419"/>
      <c r="R1" s="1419"/>
    </row>
    <row r="2" spans="1:21" x14ac:dyDescent="0.25">
      <c r="A2" s="95"/>
    </row>
    <row r="3" spans="1:21" ht="15.75" customHeight="1" x14ac:dyDescent="0.25">
      <c r="A3" s="96"/>
      <c r="B3" s="1427" t="s">
        <v>16</v>
      </c>
      <c r="C3" s="1428"/>
      <c r="D3" s="1428"/>
      <c r="E3" s="1428"/>
      <c r="F3" s="1428"/>
      <c r="G3" s="1428"/>
      <c r="H3" s="1428"/>
      <c r="I3" s="1428"/>
      <c r="J3" s="1428"/>
      <c r="K3" s="1428"/>
      <c r="L3" s="1428"/>
      <c r="M3" s="1428"/>
      <c r="N3" s="1428"/>
      <c r="O3" s="1428"/>
      <c r="P3" s="1428"/>
      <c r="Q3" s="1428"/>
      <c r="R3" s="1428"/>
      <c r="S3" s="1428"/>
      <c r="T3" s="1429"/>
    </row>
    <row r="4" spans="1:21" ht="47.25" customHeight="1" x14ac:dyDescent="0.25">
      <c r="A4" s="49"/>
      <c r="B4" s="1423" t="s">
        <v>17</v>
      </c>
      <c r="C4" s="1416" t="s">
        <v>18</v>
      </c>
      <c r="D4" s="1417"/>
      <c r="E4" s="1416" t="s">
        <v>19</v>
      </c>
      <c r="F4" s="1417"/>
      <c r="G4" s="1416" t="s">
        <v>20</v>
      </c>
      <c r="H4" s="1417"/>
      <c r="I4" s="1416" t="s">
        <v>21</v>
      </c>
      <c r="J4" s="1417"/>
      <c r="K4" s="1416" t="s">
        <v>22</v>
      </c>
      <c r="L4" s="1417"/>
      <c r="M4" s="1416" t="s">
        <v>23</v>
      </c>
      <c r="N4" s="1417"/>
      <c r="O4" s="1416" t="s">
        <v>24</v>
      </c>
      <c r="P4" s="1417"/>
      <c r="Q4" s="1416" t="s">
        <v>25</v>
      </c>
      <c r="R4" s="1417"/>
      <c r="S4" s="1416" t="s">
        <v>26</v>
      </c>
      <c r="T4" s="1417"/>
    </row>
    <row r="5" spans="1:21" ht="63" x14ac:dyDescent="0.25">
      <c r="A5" s="49"/>
      <c r="B5" s="1424"/>
      <c r="C5" s="50" t="s">
        <v>27</v>
      </c>
      <c r="D5" s="51" t="s">
        <v>28</v>
      </c>
      <c r="E5" s="52" t="s">
        <v>27</v>
      </c>
      <c r="F5" s="51" t="s">
        <v>28</v>
      </c>
      <c r="G5" s="52" t="s">
        <v>27</v>
      </c>
      <c r="H5" s="51" t="s">
        <v>28</v>
      </c>
      <c r="I5" s="52" t="s">
        <v>27</v>
      </c>
      <c r="J5" s="51" t="s">
        <v>28</v>
      </c>
      <c r="K5" s="52" t="s">
        <v>27</v>
      </c>
      <c r="L5" s="51" t="s">
        <v>28</v>
      </c>
      <c r="M5" s="52" t="s">
        <v>27</v>
      </c>
      <c r="N5" s="51" t="s">
        <v>28</v>
      </c>
      <c r="O5" s="53" t="s">
        <v>27</v>
      </c>
      <c r="P5" s="51" t="s">
        <v>28</v>
      </c>
      <c r="Q5" s="52" t="s">
        <v>27</v>
      </c>
      <c r="R5" s="51" t="s">
        <v>28</v>
      </c>
      <c r="S5" s="52" t="s">
        <v>27</v>
      </c>
      <c r="T5" s="51" t="s">
        <v>28</v>
      </c>
    </row>
    <row r="6" spans="1:21" ht="15.75" x14ac:dyDescent="0.25">
      <c r="A6" s="54"/>
      <c r="B6" s="55"/>
      <c r="C6" s="56"/>
      <c r="D6" s="57"/>
      <c r="E6" s="54"/>
      <c r="F6" s="57"/>
      <c r="G6" s="56"/>
      <c r="H6" s="56"/>
      <c r="I6" s="54"/>
      <c r="J6" s="57"/>
      <c r="K6" s="56"/>
      <c r="L6" s="56"/>
      <c r="M6" s="54"/>
      <c r="N6" s="57"/>
      <c r="O6" s="56"/>
      <c r="P6" s="57"/>
      <c r="Q6" s="54"/>
      <c r="R6" s="57"/>
      <c r="S6" s="54"/>
      <c r="T6" s="57"/>
    </row>
    <row r="7" spans="1:21" ht="15.75" x14ac:dyDescent="0.25">
      <c r="A7" s="63" t="s">
        <v>48</v>
      </c>
      <c r="B7" s="64">
        <v>77080</v>
      </c>
      <c r="C7" s="97">
        <v>70</v>
      </c>
      <c r="D7" s="66">
        <v>0.12789105843360474</v>
      </c>
      <c r="E7" s="98">
        <v>690</v>
      </c>
      <c r="F7" s="66">
        <v>1.2141241340308215</v>
      </c>
      <c r="G7" s="97">
        <v>4240</v>
      </c>
      <c r="H7" s="66">
        <v>7.4153765415901338</v>
      </c>
      <c r="I7" s="99">
        <v>29860</v>
      </c>
      <c r="J7" s="66">
        <v>51.279365297430971</v>
      </c>
      <c r="K7" s="97">
        <v>39200</v>
      </c>
      <c r="L7" s="66">
        <v>65.6182521216585</v>
      </c>
      <c r="M7" s="99">
        <v>1420</v>
      </c>
      <c r="N7" s="66">
        <v>2.3081286976254152</v>
      </c>
      <c r="O7" s="97">
        <v>270</v>
      </c>
      <c r="P7" s="66">
        <v>0.45237325895818092</v>
      </c>
      <c r="Q7" s="99">
        <v>950</v>
      </c>
      <c r="R7" s="66">
        <v>0.32698820506831716</v>
      </c>
      <c r="S7" s="97">
        <v>380</v>
      </c>
      <c r="T7" s="66">
        <v>0.1755428697803641</v>
      </c>
    </row>
    <row r="8" spans="1:21" ht="15.75" x14ac:dyDescent="0.25">
      <c r="A8" s="63" t="s">
        <v>49</v>
      </c>
      <c r="B8" s="64">
        <v>58850</v>
      </c>
      <c r="C8" s="97">
        <v>1800</v>
      </c>
      <c r="D8" s="66">
        <v>3.2495136537214497</v>
      </c>
      <c r="E8" s="98">
        <v>11730</v>
      </c>
      <c r="F8" s="66">
        <v>20.733776332532162</v>
      </c>
      <c r="G8" s="97">
        <v>15000</v>
      </c>
      <c r="H8" s="66">
        <v>26.246829353625472</v>
      </c>
      <c r="I8" s="99">
        <v>13850</v>
      </c>
      <c r="J8" s="66">
        <v>23.791042725649127</v>
      </c>
      <c r="K8" s="97">
        <v>10880</v>
      </c>
      <c r="L8" s="66">
        <v>18.218643812457106</v>
      </c>
      <c r="M8" s="99">
        <v>1440</v>
      </c>
      <c r="N8" s="66">
        <v>2.3292000972526137</v>
      </c>
      <c r="O8" s="97">
        <v>1070</v>
      </c>
      <c r="P8" s="66">
        <v>1.8111936871821908</v>
      </c>
      <c r="Q8" s="99">
        <v>2900</v>
      </c>
      <c r="R8" s="66">
        <v>0.99539056542855375</v>
      </c>
      <c r="S8" s="97">
        <v>170</v>
      </c>
      <c r="T8" s="66">
        <v>8.0169184624103274E-2</v>
      </c>
    </row>
    <row r="9" spans="1:21" ht="15.75" x14ac:dyDescent="0.25">
      <c r="A9" s="63" t="s">
        <v>50</v>
      </c>
      <c r="B9" s="64">
        <v>9880</v>
      </c>
      <c r="C9" s="97">
        <v>130</v>
      </c>
      <c r="D9" s="66">
        <v>0.2341667267094171</v>
      </c>
      <c r="E9" s="98">
        <v>910</v>
      </c>
      <c r="F9" s="66">
        <v>1.6064611904425281</v>
      </c>
      <c r="G9" s="97">
        <v>1930</v>
      </c>
      <c r="H9" s="66">
        <v>3.3726930814309455</v>
      </c>
      <c r="I9" s="99">
        <v>2680</v>
      </c>
      <c r="J9" s="66">
        <v>4.5971287264734162</v>
      </c>
      <c r="K9" s="97">
        <v>2750</v>
      </c>
      <c r="L9" s="66">
        <v>4.6032038298655857</v>
      </c>
      <c r="M9" s="99">
        <v>330</v>
      </c>
      <c r="N9" s="66">
        <v>0.53813112894075699</v>
      </c>
      <c r="O9" s="97">
        <v>260</v>
      </c>
      <c r="P9" s="66">
        <v>0.44727130490978045</v>
      </c>
      <c r="Q9" s="99">
        <v>880</v>
      </c>
      <c r="R9" s="66">
        <v>0.30191452967967519</v>
      </c>
      <c r="S9" s="97">
        <v>10</v>
      </c>
      <c r="T9" s="66">
        <v>3.2251970825788677E-3</v>
      </c>
    </row>
    <row r="10" spans="1:21" ht="15.75" x14ac:dyDescent="0.25">
      <c r="A10" s="100"/>
      <c r="B10" s="64"/>
      <c r="C10" s="72"/>
      <c r="D10" s="73"/>
      <c r="E10" s="74"/>
      <c r="F10" s="73"/>
      <c r="G10" s="75"/>
      <c r="H10" s="76"/>
      <c r="I10" s="74"/>
      <c r="J10" s="73"/>
      <c r="K10" s="75"/>
      <c r="L10" s="76"/>
      <c r="M10" s="74"/>
      <c r="N10" s="73"/>
      <c r="O10" s="72"/>
      <c r="P10" s="73"/>
      <c r="Q10" s="74"/>
      <c r="R10" s="73"/>
      <c r="S10" s="74"/>
      <c r="T10" s="73"/>
    </row>
    <row r="11" spans="1:21" ht="15.75" x14ac:dyDescent="0.25">
      <c r="A11" s="101" t="s">
        <v>39</v>
      </c>
      <c r="B11" s="102">
        <v>145810</v>
      </c>
      <c r="C11" s="103">
        <v>2010</v>
      </c>
      <c r="D11" s="104">
        <v>3.6115714388644715</v>
      </c>
      <c r="E11" s="103">
        <v>13330</v>
      </c>
      <c r="F11" s="104">
        <v>23.554361657005511</v>
      </c>
      <c r="G11" s="105">
        <v>21170</v>
      </c>
      <c r="H11" s="106">
        <v>37.034898976646552</v>
      </c>
      <c r="I11" s="103">
        <v>46390</v>
      </c>
      <c r="J11" s="106">
        <v>79.66753674955352</v>
      </c>
      <c r="K11" s="103">
        <v>52840</v>
      </c>
      <c r="L11" s="106">
        <v>88.440099763981181</v>
      </c>
      <c r="M11" s="103">
        <v>3190</v>
      </c>
      <c r="N11" s="104">
        <v>5.1754599238187859</v>
      </c>
      <c r="O11" s="105">
        <v>1590</v>
      </c>
      <c r="P11" s="106">
        <v>2.7108382510501525</v>
      </c>
      <c r="Q11" s="103">
        <v>4730</v>
      </c>
      <c r="R11" s="104">
        <v>1.6242933001765461</v>
      </c>
      <c r="S11" s="105">
        <v>560</v>
      </c>
      <c r="T11" s="106">
        <v>0.25893725148704622</v>
      </c>
      <c r="U11" s="107"/>
    </row>
    <row r="12" spans="1:21" ht="15.75" x14ac:dyDescent="0.25">
      <c r="A12" s="108"/>
      <c r="B12" s="97"/>
      <c r="C12" s="97"/>
      <c r="D12" s="97"/>
      <c r="E12" s="97"/>
      <c r="F12" s="97"/>
      <c r="G12" s="97"/>
      <c r="H12" s="97"/>
      <c r="I12" s="97"/>
      <c r="J12" s="97"/>
      <c r="K12" s="97"/>
      <c r="L12" s="97"/>
      <c r="M12" s="97"/>
      <c r="N12" s="97"/>
      <c r="O12" s="97"/>
      <c r="P12" s="97"/>
      <c r="Q12" s="97"/>
      <c r="R12" s="97"/>
      <c r="S12" s="97"/>
      <c r="T12" s="97"/>
    </row>
    <row r="13" spans="1:21" ht="15.75" x14ac:dyDescent="0.25">
      <c r="A13" s="90" t="s">
        <v>42</v>
      </c>
      <c r="B13" s="68"/>
      <c r="C13" s="68"/>
      <c r="D13" s="68"/>
      <c r="E13" s="68"/>
      <c r="F13" s="68"/>
      <c r="G13" s="68"/>
      <c r="H13" s="68"/>
      <c r="I13" s="68"/>
      <c r="J13" s="68"/>
      <c r="K13" s="68"/>
      <c r="L13" s="68"/>
      <c r="M13" s="68"/>
      <c r="N13" s="68"/>
      <c r="O13" s="68"/>
      <c r="P13" s="68"/>
      <c r="Q13" s="68"/>
      <c r="R13" s="68"/>
      <c r="S13" s="68"/>
      <c r="T13" s="68"/>
    </row>
    <row r="14" spans="1:21" x14ac:dyDescent="0.25">
      <c r="B14" s="68"/>
      <c r="C14" s="68"/>
      <c r="E14" s="68"/>
      <c r="G14" s="68"/>
      <c r="I14" s="68"/>
      <c r="K14" s="68"/>
      <c r="M14" s="68"/>
      <c r="O14" s="68"/>
      <c r="Q14" s="68"/>
      <c r="S14" s="68"/>
    </row>
    <row r="15" spans="1:21" x14ac:dyDescent="0.25">
      <c r="A15" s="93" t="s">
        <v>43</v>
      </c>
    </row>
    <row r="16" spans="1:21" x14ac:dyDescent="0.25">
      <c r="A16" t="s">
        <v>44</v>
      </c>
    </row>
    <row r="17" spans="1:20" x14ac:dyDescent="0.25">
      <c r="A17" t="s">
        <v>51</v>
      </c>
    </row>
    <row r="18" spans="1:20" x14ac:dyDescent="0.25">
      <c r="A18" t="s">
        <v>45</v>
      </c>
    </row>
    <row r="20" spans="1:20" ht="15.75" x14ac:dyDescent="0.25">
      <c r="A20" s="1419" t="s">
        <v>1074</v>
      </c>
      <c r="B20" s="1419"/>
      <c r="C20" s="1419"/>
      <c r="D20" s="1419"/>
      <c r="E20" s="1419"/>
      <c r="F20" s="1419"/>
      <c r="G20" s="1419"/>
      <c r="H20" s="1419"/>
      <c r="I20" s="1419"/>
      <c r="J20" s="1419"/>
      <c r="K20" s="1419"/>
      <c r="L20" s="1419"/>
      <c r="M20" s="1419"/>
      <c r="N20" s="1419"/>
      <c r="O20" s="1419"/>
      <c r="P20" s="1419"/>
      <c r="Q20" s="1419"/>
      <c r="R20" s="1419"/>
    </row>
    <row r="21" spans="1:20" x14ac:dyDescent="0.25">
      <c r="A21" s="95"/>
    </row>
    <row r="22" spans="1:20" ht="15.75" customHeight="1" x14ac:dyDescent="0.25">
      <c r="A22" s="96"/>
      <c r="B22" s="1420" t="s">
        <v>16</v>
      </c>
      <c r="C22" s="1421"/>
      <c r="D22" s="1421"/>
      <c r="E22" s="1421"/>
      <c r="F22" s="1421"/>
      <c r="G22" s="1421"/>
      <c r="H22" s="1421"/>
      <c r="I22" s="1421"/>
      <c r="J22" s="1421"/>
      <c r="K22" s="1421"/>
      <c r="L22" s="1421"/>
      <c r="M22" s="1421"/>
      <c r="N22" s="1421"/>
      <c r="O22" s="1421"/>
      <c r="P22" s="1421"/>
      <c r="Q22" s="1421"/>
      <c r="R22" s="1421"/>
      <c r="S22" s="1422"/>
      <c r="T22" s="1422"/>
    </row>
    <row r="23" spans="1:20" ht="15.75" customHeight="1" x14ac:dyDescent="0.25">
      <c r="A23" s="49"/>
      <c r="B23" s="1423" t="s">
        <v>17</v>
      </c>
      <c r="C23" s="1425" t="s">
        <v>18</v>
      </c>
      <c r="D23" s="1417"/>
      <c r="E23" s="1416" t="s">
        <v>19</v>
      </c>
      <c r="F23" s="1417"/>
      <c r="G23" s="1416" t="s">
        <v>20</v>
      </c>
      <c r="H23" s="1426"/>
      <c r="I23" s="1416" t="s">
        <v>21</v>
      </c>
      <c r="J23" s="1417"/>
      <c r="K23" s="1416" t="s">
        <v>22</v>
      </c>
      <c r="L23" s="1417"/>
      <c r="M23" s="1416" t="s">
        <v>23</v>
      </c>
      <c r="N23" s="1417"/>
      <c r="O23" s="1425" t="s">
        <v>24</v>
      </c>
      <c r="P23" s="1417"/>
      <c r="Q23" s="1416" t="s">
        <v>25</v>
      </c>
      <c r="R23" s="1417"/>
      <c r="S23" s="1416" t="s">
        <v>26</v>
      </c>
      <c r="T23" s="1417"/>
    </row>
    <row r="24" spans="1:20" ht="63" customHeight="1" x14ac:dyDescent="0.25">
      <c r="A24" s="49"/>
      <c r="B24" s="1424"/>
      <c r="C24" s="50" t="s">
        <v>27</v>
      </c>
      <c r="D24" s="51" t="s">
        <v>28</v>
      </c>
      <c r="E24" s="52" t="s">
        <v>27</v>
      </c>
      <c r="F24" s="51" t="s">
        <v>28</v>
      </c>
      <c r="G24" s="52" t="s">
        <v>27</v>
      </c>
      <c r="H24" s="51" t="s">
        <v>28</v>
      </c>
      <c r="I24" s="52" t="s">
        <v>27</v>
      </c>
      <c r="J24" s="51" t="s">
        <v>28</v>
      </c>
      <c r="K24" s="52" t="s">
        <v>27</v>
      </c>
      <c r="L24" s="51" t="s">
        <v>28</v>
      </c>
      <c r="M24" s="52" t="s">
        <v>27</v>
      </c>
      <c r="N24" s="51" t="s">
        <v>28</v>
      </c>
      <c r="O24" s="53" t="s">
        <v>27</v>
      </c>
      <c r="P24" s="51" t="s">
        <v>28</v>
      </c>
      <c r="Q24" s="52" t="s">
        <v>27</v>
      </c>
      <c r="R24" s="51" t="s">
        <v>28</v>
      </c>
      <c r="S24" s="52" t="s">
        <v>27</v>
      </c>
      <c r="T24" s="51" t="s">
        <v>28</v>
      </c>
    </row>
    <row r="25" spans="1:20" ht="15.75" x14ac:dyDescent="0.25">
      <c r="A25" s="54"/>
      <c r="B25" s="55"/>
      <c r="C25" s="56"/>
      <c r="D25" s="57"/>
      <c r="E25" s="54"/>
      <c r="F25" s="57"/>
      <c r="G25" s="56"/>
      <c r="H25" s="56"/>
      <c r="I25" s="54"/>
      <c r="J25" s="57"/>
      <c r="K25" s="56"/>
      <c r="L25" s="56"/>
      <c r="M25" s="54"/>
      <c r="N25" s="57"/>
      <c r="O25" s="56"/>
      <c r="P25" s="57"/>
      <c r="Q25" s="54"/>
      <c r="R25" s="57"/>
      <c r="S25" s="54"/>
      <c r="T25" s="57"/>
    </row>
    <row r="26" spans="1:20" ht="15.75" x14ac:dyDescent="0.25">
      <c r="A26" s="63" t="s">
        <v>52</v>
      </c>
      <c r="B26" s="64">
        <v>5050</v>
      </c>
      <c r="C26" s="110">
        <v>0</v>
      </c>
      <c r="D26" s="66">
        <v>0</v>
      </c>
      <c r="E26" s="109">
        <v>0</v>
      </c>
      <c r="F26" s="66">
        <v>0</v>
      </c>
      <c r="G26" s="67">
        <v>0</v>
      </c>
      <c r="H26" s="66">
        <v>0</v>
      </c>
      <c r="I26" s="67">
        <v>0</v>
      </c>
      <c r="J26" s="66">
        <v>0</v>
      </c>
      <c r="K26" s="67">
        <v>50</v>
      </c>
      <c r="L26" s="66">
        <v>8.8716291993773122E-2</v>
      </c>
      <c r="M26" s="67">
        <v>610</v>
      </c>
      <c r="N26" s="66">
        <v>0.9854931517951212</v>
      </c>
      <c r="O26" s="65">
        <v>740</v>
      </c>
      <c r="P26" s="66">
        <v>1.2584819986054658</v>
      </c>
      <c r="Q26" s="67">
        <v>3490</v>
      </c>
      <c r="R26" s="66">
        <v>1.1987277685802804</v>
      </c>
      <c r="S26" s="67">
        <v>160</v>
      </c>
      <c r="T26" s="66">
        <v>7.4640275339682358E-2</v>
      </c>
    </row>
    <row r="27" spans="1:20" ht="15.75" x14ac:dyDescent="0.25">
      <c r="A27" s="63" t="s">
        <v>53</v>
      </c>
      <c r="B27" s="64">
        <v>21380</v>
      </c>
      <c r="C27" s="1302">
        <v>0</v>
      </c>
      <c r="D27" s="66">
        <v>1.8012825131493624E-3</v>
      </c>
      <c r="E27" s="109">
        <v>0</v>
      </c>
      <c r="F27" s="66">
        <v>0</v>
      </c>
      <c r="G27" s="67">
        <v>10</v>
      </c>
      <c r="H27" s="66">
        <v>1.0495932826029914E-2</v>
      </c>
      <c r="I27" s="67">
        <v>90</v>
      </c>
      <c r="J27" s="66">
        <v>0.15627146586069515</v>
      </c>
      <c r="K27" s="67">
        <v>340</v>
      </c>
      <c r="L27" s="66">
        <v>0.56724862322358183</v>
      </c>
      <c r="M27" s="67">
        <v>3080</v>
      </c>
      <c r="N27" s="66">
        <v>5.0002431315341598</v>
      </c>
      <c r="O27" s="65">
        <v>3260</v>
      </c>
      <c r="P27" s="66">
        <v>5.5495654835802108</v>
      </c>
      <c r="Q27" s="67">
        <v>14120</v>
      </c>
      <c r="R27" s="66">
        <v>4.8507944576873143</v>
      </c>
      <c r="S27" s="67">
        <v>470</v>
      </c>
      <c r="T27" s="66">
        <v>0.21539709087223152</v>
      </c>
    </row>
    <row r="28" spans="1:20" ht="15.75" x14ac:dyDescent="0.25">
      <c r="A28" s="63" t="s">
        <v>54</v>
      </c>
      <c r="B28" s="64">
        <v>26130</v>
      </c>
      <c r="C28" s="111">
        <v>10</v>
      </c>
      <c r="D28" s="66">
        <v>1.8012825131493621E-2</v>
      </c>
      <c r="E28" s="109">
        <v>40</v>
      </c>
      <c r="F28" s="66">
        <v>6.8924077477732215E-2</v>
      </c>
      <c r="G28" s="67">
        <v>30</v>
      </c>
      <c r="H28" s="66">
        <v>5.2479664130149567E-2</v>
      </c>
      <c r="I28" s="67">
        <v>70</v>
      </c>
      <c r="J28" s="66">
        <v>0.11849155103723039</v>
      </c>
      <c r="K28" s="67">
        <v>380</v>
      </c>
      <c r="L28" s="66">
        <v>0.62770961316348906</v>
      </c>
      <c r="M28" s="67">
        <v>3340</v>
      </c>
      <c r="N28" s="66">
        <v>5.4104870735067676</v>
      </c>
      <c r="O28" s="65">
        <v>4060</v>
      </c>
      <c r="P28" s="66">
        <v>6.9080457815343275</v>
      </c>
      <c r="Q28" s="67">
        <v>17650</v>
      </c>
      <c r="R28" s="66">
        <v>6.0637077439874707</v>
      </c>
      <c r="S28" s="67">
        <v>550</v>
      </c>
      <c r="T28" s="66">
        <v>0.25294759976225689</v>
      </c>
    </row>
    <row r="29" spans="1:20" ht="15.75" x14ac:dyDescent="0.25">
      <c r="A29" s="100"/>
      <c r="B29" s="64"/>
      <c r="C29" s="112"/>
      <c r="D29" s="73"/>
      <c r="E29" s="74"/>
      <c r="F29" s="73"/>
      <c r="G29" s="75"/>
      <c r="H29" s="76"/>
      <c r="I29" s="74"/>
      <c r="J29" s="73"/>
      <c r="K29" s="75"/>
      <c r="L29" s="76"/>
      <c r="M29" s="74"/>
      <c r="N29" s="73"/>
      <c r="O29" s="72"/>
      <c r="P29" s="73"/>
      <c r="Q29" s="74"/>
      <c r="R29" s="73"/>
      <c r="S29" s="74"/>
      <c r="T29" s="73"/>
    </row>
    <row r="30" spans="1:20" ht="15.75" x14ac:dyDescent="0.25">
      <c r="A30" s="101" t="s">
        <v>39</v>
      </c>
      <c r="B30" s="102">
        <v>52550</v>
      </c>
      <c r="C30" s="103">
        <v>10</v>
      </c>
      <c r="D30" s="106">
        <v>1.9814107644642986E-2</v>
      </c>
      <c r="E30" s="103">
        <v>40</v>
      </c>
      <c r="F30" s="104">
        <v>6.8924077477732215E-2</v>
      </c>
      <c r="G30" s="105">
        <v>40</v>
      </c>
      <c r="H30" s="104">
        <v>6.2975596956179491E-2</v>
      </c>
      <c r="I30" s="103">
        <v>160</v>
      </c>
      <c r="J30" s="104">
        <v>0.27476301689792554</v>
      </c>
      <c r="K30" s="105">
        <v>770</v>
      </c>
      <c r="L30" s="106">
        <v>1.2836745283808439</v>
      </c>
      <c r="M30" s="103">
        <v>7030</v>
      </c>
      <c r="N30" s="104">
        <v>11.396223356836048</v>
      </c>
      <c r="O30" s="105">
        <v>8070</v>
      </c>
      <c r="P30" s="106">
        <v>13.716093263720005</v>
      </c>
      <c r="Q30" s="103">
        <v>35270</v>
      </c>
      <c r="R30" s="104">
        <v>12.113229970255064</v>
      </c>
      <c r="S30" s="105">
        <v>1180</v>
      </c>
      <c r="T30" s="104">
        <v>0.54298496597417079</v>
      </c>
    </row>
    <row r="31" spans="1:20" x14ac:dyDescent="0.25">
      <c r="B31" s="68"/>
      <c r="C31" s="68"/>
      <c r="D31" s="68"/>
      <c r="E31" s="68"/>
      <c r="F31" s="68"/>
      <c r="G31" s="68"/>
      <c r="H31" s="68"/>
      <c r="I31" s="68"/>
      <c r="J31" s="68"/>
      <c r="K31" s="68"/>
      <c r="L31" s="68"/>
      <c r="M31" s="68"/>
      <c r="N31" s="68"/>
      <c r="O31" s="68"/>
      <c r="P31" s="68"/>
      <c r="Q31" s="68"/>
      <c r="R31" s="68"/>
      <c r="S31" s="68"/>
      <c r="T31" s="68"/>
    </row>
    <row r="32" spans="1:20" ht="15.75" x14ac:dyDescent="0.25">
      <c r="A32" s="90" t="s">
        <v>55</v>
      </c>
      <c r="B32" s="68"/>
      <c r="C32" s="68"/>
      <c r="D32" s="68"/>
      <c r="E32" s="68"/>
      <c r="F32" s="68"/>
      <c r="G32" s="68"/>
      <c r="H32" s="68"/>
      <c r="I32" s="68"/>
      <c r="J32" s="68"/>
      <c r="K32" s="68"/>
      <c r="L32" s="68"/>
      <c r="M32" s="68"/>
      <c r="N32" s="68"/>
      <c r="O32" s="68"/>
      <c r="P32" s="68"/>
      <c r="Q32" s="68"/>
      <c r="R32" s="68"/>
      <c r="S32" s="68"/>
      <c r="T32" s="68"/>
    </row>
    <row r="33" spans="1:19" x14ac:dyDescent="0.25">
      <c r="B33" s="68"/>
      <c r="C33" s="68"/>
      <c r="E33" s="68"/>
      <c r="G33" s="68"/>
      <c r="I33" s="68"/>
      <c r="K33" s="68"/>
      <c r="M33" s="68"/>
      <c r="O33" s="68"/>
      <c r="Q33" s="68"/>
      <c r="S33" s="68"/>
    </row>
    <row r="34" spans="1:19" x14ac:dyDescent="0.25">
      <c r="A34" s="93" t="s">
        <v>43</v>
      </c>
    </row>
    <row r="35" spans="1:19" x14ac:dyDescent="0.25">
      <c r="A35" t="s">
        <v>44</v>
      </c>
    </row>
    <row r="36" spans="1:19" x14ac:dyDescent="0.25">
      <c r="A36" t="s">
        <v>51</v>
      </c>
    </row>
    <row r="37" spans="1:19" x14ac:dyDescent="0.25">
      <c r="A37" t="s">
        <v>45</v>
      </c>
    </row>
  </sheetData>
  <mergeCells count="24">
    <mergeCell ref="A1:R1"/>
    <mergeCell ref="B3:T3"/>
    <mergeCell ref="B4:B5"/>
    <mergeCell ref="C4:D4"/>
    <mergeCell ref="E4:F4"/>
    <mergeCell ref="G4:H4"/>
    <mergeCell ref="I4:J4"/>
    <mergeCell ref="K4:L4"/>
    <mergeCell ref="M4:N4"/>
    <mergeCell ref="O4:P4"/>
    <mergeCell ref="B22:T22"/>
    <mergeCell ref="Q4:R4"/>
    <mergeCell ref="S4:T4"/>
    <mergeCell ref="A20:R20"/>
    <mergeCell ref="B23:B24"/>
    <mergeCell ref="C23:D23"/>
    <mergeCell ref="E23:F23"/>
    <mergeCell ref="G23:H23"/>
    <mergeCell ref="I23:J23"/>
    <mergeCell ref="K23:L23"/>
    <mergeCell ref="M23:N23"/>
    <mergeCell ref="O23:P23"/>
    <mergeCell ref="Q23:R23"/>
    <mergeCell ref="S23:T23"/>
  </mergeCells>
  <conditionalFormatting sqref="F26:F28 H26:H28 J26:J28 L26:L28 N26:N28 R26:R28 T26:T28 P26:P28">
    <cfRule type="expression" dxfId="51" priority="1" stopIfTrue="1">
      <formula>E26&lt;11</formula>
    </cfRule>
  </conditionalFormatting>
  <conditionalFormatting sqref="D7:D9 F7:F9 H7:H9 J7:J9 L7:L9 N7:N9 P7:P9 R7:R9 T7:T9 D26:D28">
    <cfRule type="expression" dxfId="50" priority="3" stopIfTrue="1">
      <formula>#REF!&lt;11</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R79"/>
  <sheetViews>
    <sheetView workbookViewId="0">
      <selection activeCell="B2" sqref="B2"/>
    </sheetView>
  </sheetViews>
  <sheetFormatPr defaultRowHeight="15" x14ac:dyDescent="0.25"/>
  <cols>
    <col min="1" max="1" width="4" style="629" customWidth="1"/>
    <col min="2" max="2" width="34.140625" style="629" customWidth="1"/>
    <col min="3" max="3" width="24.7109375" style="629" customWidth="1"/>
    <col min="4" max="8" width="15.28515625" style="629" customWidth="1"/>
    <col min="9" max="9" width="14" style="629" customWidth="1"/>
    <col min="10" max="11" width="9.140625" style="629"/>
    <col min="12" max="12" width="23.140625" style="629" customWidth="1"/>
    <col min="13" max="18" width="9.140625" style="629"/>
    <col min="19" max="19" width="22.7109375" style="629" customWidth="1"/>
    <col min="20" max="16384" width="9.140625" style="629"/>
  </cols>
  <sheetData>
    <row r="1" spans="2:18" ht="15.75" x14ac:dyDescent="0.25">
      <c r="B1" s="628" t="s">
        <v>782</v>
      </c>
    </row>
    <row r="2" spans="2:18" x14ac:dyDescent="0.25">
      <c r="B2" s="630"/>
      <c r="C2" s="630"/>
      <c r="D2" s="630"/>
      <c r="E2" s="630"/>
      <c r="F2" s="630"/>
      <c r="G2" s="630"/>
      <c r="H2" s="630"/>
    </row>
    <row r="3" spans="2:18" ht="60" x14ac:dyDescent="0.25">
      <c r="B3" s="631" t="s">
        <v>783</v>
      </c>
      <c r="C3" s="631" t="s">
        <v>784</v>
      </c>
      <c r="D3" s="631" t="s">
        <v>785</v>
      </c>
      <c r="E3" s="631" t="s">
        <v>786</v>
      </c>
      <c r="F3" s="631" t="s">
        <v>787</v>
      </c>
      <c r="G3" s="631" t="s">
        <v>788</v>
      </c>
      <c r="H3" s="631" t="s">
        <v>789</v>
      </c>
    </row>
    <row r="4" spans="2:18" x14ac:dyDescent="0.25">
      <c r="B4" s="632" t="s">
        <v>649</v>
      </c>
      <c r="C4" s="632">
        <v>137</v>
      </c>
      <c r="D4" s="632">
        <v>65</v>
      </c>
      <c r="E4" s="633">
        <v>0.47445255474452552</v>
      </c>
      <c r="F4" s="632">
        <v>60</v>
      </c>
      <c r="G4" s="634">
        <v>11.979358643568006</v>
      </c>
      <c r="H4" s="634">
        <v>1.9338906905477375</v>
      </c>
    </row>
    <row r="5" spans="2:18" x14ac:dyDescent="0.25">
      <c r="B5" s="632" t="s">
        <v>650</v>
      </c>
      <c r="C5" s="635">
        <v>332</v>
      </c>
      <c r="D5" s="635">
        <v>137</v>
      </c>
      <c r="E5" s="636">
        <v>0.41265060240963858</v>
      </c>
      <c r="F5" s="635">
        <v>119</v>
      </c>
      <c r="G5" s="637">
        <v>37.017022426371256</v>
      </c>
      <c r="H5" s="637">
        <v>0.82402049826173784</v>
      </c>
    </row>
    <row r="6" spans="2:18" ht="17.25" x14ac:dyDescent="0.25">
      <c r="B6" s="638" t="s">
        <v>790</v>
      </c>
      <c r="C6" s="639"/>
      <c r="D6" s="639"/>
      <c r="E6" s="640"/>
      <c r="F6" s="639"/>
      <c r="G6" s="641"/>
      <c r="H6" s="641"/>
    </row>
    <row r="7" spans="2:18" x14ac:dyDescent="0.25">
      <c r="B7" s="629" t="s">
        <v>791</v>
      </c>
      <c r="C7" s="642"/>
      <c r="D7" s="642"/>
      <c r="E7" s="643"/>
      <c r="F7" s="643"/>
      <c r="G7" s="644"/>
      <c r="H7" s="644"/>
    </row>
    <row r="8" spans="2:18" x14ac:dyDescent="0.25">
      <c r="B8" s="629" t="s">
        <v>12</v>
      </c>
    </row>
    <row r="10" spans="2:18" ht="15.75" x14ac:dyDescent="0.25">
      <c r="B10" s="628" t="s">
        <v>792</v>
      </c>
    </row>
    <row r="11" spans="2:18" x14ac:dyDescent="0.25">
      <c r="R11" s="639"/>
    </row>
    <row r="12" spans="2:18" ht="63" customHeight="1" x14ac:dyDescent="0.25">
      <c r="B12" s="645" t="s">
        <v>793</v>
      </c>
      <c r="C12" s="646" t="s">
        <v>135</v>
      </c>
      <c r="D12" s="631" t="s">
        <v>784</v>
      </c>
      <c r="E12" s="647" t="s">
        <v>794</v>
      </c>
      <c r="F12" s="646" t="s">
        <v>786</v>
      </c>
      <c r="G12" s="647" t="s">
        <v>787</v>
      </c>
      <c r="H12" s="646" t="s">
        <v>788</v>
      </c>
      <c r="I12" s="646" t="s">
        <v>789</v>
      </c>
      <c r="K12" s="648"/>
      <c r="L12" s="649"/>
      <c r="M12" s="649"/>
      <c r="N12" s="649"/>
      <c r="O12" s="649"/>
      <c r="P12" s="648"/>
      <c r="Q12" s="648"/>
      <c r="R12" s="650"/>
    </row>
    <row r="13" spans="2:18" x14ac:dyDescent="0.25">
      <c r="B13" s="651" t="s">
        <v>31</v>
      </c>
      <c r="C13" s="652" t="s">
        <v>125</v>
      </c>
      <c r="D13" s="638">
        <v>1</v>
      </c>
      <c r="E13" s="653">
        <v>0</v>
      </c>
      <c r="F13" s="654">
        <f t="shared" ref="F13:F28" si="0">E13/D13</f>
        <v>0</v>
      </c>
      <c r="G13" s="653">
        <v>0</v>
      </c>
      <c r="H13" s="655">
        <v>0</v>
      </c>
      <c r="I13" s="655">
        <v>0</v>
      </c>
      <c r="K13" s="648"/>
      <c r="L13" s="649"/>
      <c r="M13" s="649"/>
      <c r="N13" s="656"/>
      <c r="O13" s="657"/>
      <c r="P13" s="648"/>
      <c r="Q13" s="658"/>
      <c r="R13" s="658"/>
    </row>
    <row r="14" spans="2:18" x14ac:dyDescent="0.25">
      <c r="B14" s="659" t="s">
        <v>668</v>
      </c>
      <c r="C14" s="660"/>
      <c r="D14" s="661">
        <v>1</v>
      </c>
      <c r="E14" s="662">
        <v>0</v>
      </c>
      <c r="F14" s="663">
        <f t="shared" si="0"/>
        <v>0</v>
      </c>
      <c r="G14" s="662">
        <v>0</v>
      </c>
      <c r="H14" s="664">
        <v>0</v>
      </c>
      <c r="I14" s="664">
        <v>0</v>
      </c>
      <c r="K14" s="648"/>
      <c r="L14" s="649"/>
      <c r="M14" s="649"/>
      <c r="N14" s="656"/>
      <c r="O14" s="657"/>
      <c r="P14" s="648"/>
      <c r="Q14" s="658"/>
      <c r="R14" s="658"/>
    </row>
    <row r="15" spans="2:18" x14ac:dyDescent="0.25">
      <c r="B15" s="632" t="s">
        <v>33</v>
      </c>
      <c r="C15" s="665" t="s">
        <v>126</v>
      </c>
      <c r="D15" s="666">
        <v>1</v>
      </c>
      <c r="E15" s="667">
        <v>0</v>
      </c>
      <c r="F15" s="668">
        <f t="shared" si="0"/>
        <v>0</v>
      </c>
      <c r="G15" s="667">
        <v>0</v>
      </c>
      <c r="H15" s="669">
        <v>0</v>
      </c>
      <c r="I15" s="669">
        <v>0</v>
      </c>
      <c r="K15" s="648"/>
      <c r="L15" s="649"/>
      <c r="M15" s="649"/>
      <c r="N15" s="656"/>
      <c r="O15" s="657"/>
      <c r="P15" s="648"/>
      <c r="Q15" s="658"/>
      <c r="R15" s="658"/>
    </row>
    <row r="16" spans="2:18" x14ac:dyDescent="0.25">
      <c r="B16" s="632"/>
      <c r="C16" s="665" t="s">
        <v>127</v>
      </c>
      <c r="D16" s="666">
        <v>1</v>
      </c>
      <c r="E16" s="670">
        <v>1</v>
      </c>
      <c r="F16" s="668">
        <f t="shared" si="0"/>
        <v>1</v>
      </c>
      <c r="G16" s="670">
        <v>1</v>
      </c>
      <c r="H16" s="671">
        <v>32.258064516129032</v>
      </c>
      <c r="I16" s="671">
        <v>1.0905125408942202</v>
      </c>
      <c r="K16" s="648"/>
      <c r="L16" s="649"/>
      <c r="M16" s="649"/>
      <c r="N16" s="656"/>
      <c r="O16" s="657"/>
      <c r="P16" s="648"/>
      <c r="Q16" s="658"/>
      <c r="R16" s="658"/>
    </row>
    <row r="17" spans="2:18" x14ac:dyDescent="0.25">
      <c r="B17" s="659" t="s">
        <v>670</v>
      </c>
      <c r="C17" s="660"/>
      <c r="D17" s="661">
        <v>2</v>
      </c>
      <c r="E17" s="662">
        <v>1</v>
      </c>
      <c r="F17" s="663">
        <f t="shared" si="0"/>
        <v>0.5</v>
      </c>
      <c r="G17" s="662">
        <v>1</v>
      </c>
      <c r="H17" s="664">
        <v>22.222222222222221</v>
      </c>
      <c r="I17" s="664">
        <v>0.61387354205033762</v>
      </c>
      <c r="K17" s="648"/>
      <c r="L17" s="649"/>
      <c r="M17" s="649"/>
      <c r="N17" s="656"/>
      <c r="O17" s="657"/>
      <c r="P17" s="648"/>
      <c r="Q17" s="658"/>
      <c r="R17" s="658"/>
    </row>
    <row r="18" spans="2:18" x14ac:dyDescent="0.25">
      <c r="B18" s="632" t="s">
        <v>106</v>
      </c>
      <c r="C18" s="665" t="s">
        <v>125</v>
      </c>
      <c r="D18" s="639">
        <v>39</v>
      </c>
      <c r="E18" s="670">
        <v>16</v>
      </c>
      <c r="F18" s="668">
        <f t="shared" si="0"/>
        <v>0.41025641025641024</v>
      </c>
      <c r="G18" s="670">
        <v>16</v>
      </c>
      <c r="H18" s="671">
        <v>10.652463382157125</v>
      </c>
      <c r="I18" s="671">
        <v>0.2610454871761404</v>
      </c>
      <c r="K18" s="648"/>
      <c r="L18" s="649"/>
      <c r="M18" s="649"/>
      <c r="N18" s="656"/>
      <c r="O18" s="657"/>
      <c r="P18" s="648"/>
      <c r="Q18" s="658"/>
      <c r="R18" s="658"/>
    </row>
    <row r="19" spans="2:18" x14ac:dyDescent="0.25">
      <c r="B19" s="632"/>
      <c r="C19" s="665" t="s">
        <v>126</v>
      </c>
      <c r="D19" s="639">
        <v>216</v>
      </c>
      <c r="E19" s="670">
        <v>87</v>
      </c>
      <c r="F19" s="668">
        <f t="shared" si="0"/>
        <v>0.40277777777777779</v>
      </c>
      <c r="G19" s="670">
        <v>75</v>
      </c>
      <c r="H19" s="671">
        <v>111.82519280205655</v>
      </c>
      <c r="I19" s="671">
        <v>1.8471729760716789</v>
      </c>
      <c r="K19" s="648"/>
      <c r="L19" s="649"/>
      <c r="M19" s="649"/>
      <c r="N19" s="656"/>
      <c r="O19" s="657"/>
      <c r="P19" s="648"/>
      <c r="Q19" s="658"/>
      <c r="R19" s="658"/>
    </row>
    <row r="20" spans="2:18" x14ac:dyDescent="0.25">
      <c r="B20" s="632"/>
      <c r="C20" s="665" t="s">
        <v>127</v>
      </c>
      <c r="D20" s="639">
        <v>16</v>
      </c>
      <c r="E20" s="670">
        <v>9</v>
      </c>
      <c r="F20" s="668">
        <f t="shared" si="0"/>
        <v>0.5625</v>
      </c>
      <c r="G20" s="670">
        <v>5</v>
      </c>
      <c r="H20" s="671">
        <v>46.391752577319586</v>
      </c>
      <c r="I20" s="671">
        <v>1.0762975364745277</v>
      </c>
      <c r="K20" s="648"/>
      <c r="L20" s="649"/>
      <c r="M20" s="649"/>
      <c r="N20" s="656"/>
      <c r="O20" s="657"/>
      <c r="P20" s="648"/>
      <c r="Q20" s="658"/>
      <c r="R20" s="658"/>
    </row>
    <row r="21" spans="2:18" x14ac:dyDescent="0.25">
      <c r="B21" s="659" t="s">
        <v>795</v>
      </c>
      <c r="C21" s="672"/>
      <c r="D21" s="661">
        <v>271</v>
      </c>
      <c r="E21" s="673">
        <v>112</v>
      </c>
      <c r="F21" s="663">
        <f t="shared" si="0"/>
        <v>0.41328413284132842</v>
      </c>
      <c r="G21" s="673">
        <v>96</v>
      </c>
      <c r="H21" s="664">
        <v>45.270816491511717</v>
      </c>
      <c r="I21" s="664">
        <v>0.95929012530727265</v>
      </c>
      <c r="K21" s="648"/>
      <c r="L21" s="649"/>
      <c r="M21" s="649"/>
      <c r="N21" s="656"/>
      <c r="O21" s="657"/>
      <c r="P21" s="648"/>
      <c r="Q21" s="658"/>
      <c r="R21" s="658"/>
    </row>
    <row r="22" spans="2:18" x14ac:dyDescent="0.25">
      <c r="B22" s="632" t="s">
        <v>796</v>
      </c>
      <c r="C22" s="674" t="s">
        <v>125</v>
      </c>
      <c r="D22" s="666">
        <v>4</v>
      </c>
      <c r="E22" s="675">
        <v>1</v>
      </c>
      <c r="F22" s="668">
        <f t="shared" si="0"/>
        <v>0.25</v>
      </c>
      <c r="G22" s="675">
        <v>1</v>
      </c>
      <c r="H22" s="669">
        <v>10.416666666666666</v>
      </c>
      <c r="I22" s="669">
        <v>0.31948881789137379</v>
      </c>
      <c r="K22" s="648"/>
      <c r="L22" s="649"/>
      <c r="M22" s="649"/>
      <c r="N22" s="656"/>
      <c r="O22" s="657"/>
      <c r="P22" s="648"/>
      <c r="Q22" s="658"/>
      <c r="R22" s="658"/>
    </row>
    <row r="23" spans="2:18" x14ac:dyDescent="0.25">
      <c r="B23" s="632"/>
      <c r="C23" s="665" t="s">
        <v>126</v>
      </c>
      <c r="D23" s="639">
        <v>19</v>
      </c>
      <c r="E23" s="670">
        <v>9</v>
      </c>
      <c r="F23" s="668">
        <f t="shared" si="0"/>
        <v>0.47368421052631576</v>
      </c>
      <c r="G23" s="670">
        <v>9</v>
      </c>
      <c r="H23" s="671">
        <v>32.258064516129032</v>
      </c>
      <c r="I23" s="671">
        <v>0.68477516548733164</v>
      </c>
      <c r="K23" s="648"/>
      <c r="L23" s="649"/>
      <c r="M23" s="649"/>
      <c r="N23" s="656"/>
      <c r="O23" s="657"/>
      <c r="P23" s="648"/>
      <c r="Q23" s="658"/>
      <c r="R23" s="658"/>
    </row>
    <row r="24" spans="2:18" x14ac:dyDescent="0.25">
      <c r="B24" s="632"/>
      <c r="C24" s="665" t="s">
        <v>127</v>
      </c>
      <c r="D24" s="639">
        <v>24</v>
      </c>
      <c r="E24" s="670">
        <v>8</v>
      </c>
      <c r="F24" s="668">
        <f t="shared" si="0"/>
        <v>0.33333333333333331</v>
      </c>
      <c r="G24" s="670">
        <v>7</v>
      </c>
      <c r="H24" s="671">
        <v>22.099447513812155</v>
      </c>
      <c r="I24" s="671">
        <v>0.49943813210138599</v>
      </c>
      <c r="K24" s="639"/>
      <c r="L24" s="649"/>
      <c r="M24" s="649"/>
      <c r="N24" s="656"/>
      <c r="O24" s="657"/>
      <c r="P24" s="639"/>
      <c r="Q24" s="639"/>
      <c r="R24" s="639"/>
    </row>
    <row r="25" spans="2:18" x14ac:dyDescent="0.25">
      <c r="B25" s="659" t="s">
        <v>797</v>
      </c>
      <c r="C25" s="672"/>
      <c r="D25" s="661">
        <v>47</v>
      </c>
      <c r="E25" s="673">
        <v>18</v>
      </c>
      <c r="F25" s="663">
        <f t="shared" si="0"/>
        <v>0.38297872340425532</v>
      </c>
      <c r="G25" s="673">
        <v>17</v>
      </c>
      <c r="H25" s="664">
        <v>24.423337856173678</v>
      </c>
      <c r="I25" s="664">
        <v>0.55743086308878631</v>
      </c>
      <c r="L25" s="649"/>
      <c r="M25" s="649"/>
      <c r="N25" s="656"/>
      <c r="O25" s="657"/>
      <c r="Q25" s="676"/>
      <c r="R25" s="639"/>
    </row>
    <row r="26" spans="2:18" x14ac:dyDescent="0.25">
      <c r="B26" s="632" t="s">
        <v>38</v>
      </c>
      <c r="C26" s="665" t="s">
        <v>127</v>
      </c>
      <c r="D26" s="639">
        <v>11</v>
      </c>
      <c r="E26" s="670">
        <v>6</v>
      </c>
      <c r="F26" s="668">
        <f t="shared" si="0"/>
        <v>0.54545454545454541</v>
      </c>
      <c r="G26" s="670">
        <v>6</v>
      </c>
      <c r="H26" s="671">
        <v>31.25</v>
      </c>
      <c r="I26" s="671">
        <v>1.3636363636363638</v>
      </c>
      <c r="L26" s="649"/>
      <c r="M26" s="649"/>
      <c r="N26" s="656"/>
      <c r="O26" s="657"/>
      <c r="R26" s="639"/>
    </row>
    <row r="27" spans="2:18" x14ac:dyDescent="0.25">
      <c r="B27" s="677" t="s">
        <v>673</v>
      </c>
      <c r="C27" s="678"/>
      <c r="D27" s="679">
        <v>11</v>
      </c>
      <c r="E27" s="680">
        <v>6</v>
      </c>
      <c r="F27" s="681">
        <f t="shared" si="0"/>
        <v>0.54545454545454541</v>
      </c>
      <c r="G27" s="680">
        <v>6</v>
      </c>
      <c r="H27" s="682">
        <v>27.397260273972602</v>
      </c>
      <c r="I27" s="682">
        <v>1.1956954962136308</v>
      </c>
      <c r="L27" s="649"/>
      <c r="M27" s="649"/>
      <c r="N27" s="656"/>
      <c r="O27" s="657"/>
      <c r="R27" s="639"/>
    </row>
    <row r="28" spans="2:18" x14ac:dyDescent="0.25">
      <c r="B28" s="1321" t="s">
        <v>39</v>
      </c>
      <c r="C28" s="1322"/>
      <c r="D28" s="1323">
        <v>332</v>
      </c>
      <c r="E28" s="1321">
        <v>137</v>
      </c>
      <c r="F28" s="1324">
        <f t="shared" si="0"/>
        <v>0.41265060240963858</v>
      </c>
      <c r="G28" s="1325">
        <v>120</v>
      </c>
      <c r="H28" s="1326">
        <v>37.017022426371256</v>
      </c>
      <c r="I28" s="1326">
        <v>0.82402049826173784</v>
      </c>
      <c r="L28" s="649"/>
      <c r="M28" s="649"/>
      <c r="N28" s="656"/>
      <c r="O28" s="657"/>
      <c r="R28" s="639"/>
    </row>
    <row r="29" spans="2:18" ht="17.25" x14ac:dyDescent="0.25">
      <c r="B29" s="683" t="s">
        <v>790</v>
      </c>
      <c r="L29" s="649"/>
      <c r="M29" s="649"/>
      <c r="N29" s="656"/>
      <c r="O29" s="657"/>
      <c r="R29" s="639"/>
    </row>
    <row r="30" spans="2:18" x14ac:dyDescent="0.25">
      <c r="B30" s="629" t="s">
        <v>791</v>
      </c>
      <c r="L30" s="649"/>
      <c r="M30" s="649"/>
      <c r="N30" s="656"/>
      <c r="O30" s="657"/>
    </row>
    <row r="31" spans="2:18" x14ac:dyDescent="0.25">
      <c r="B31" s="629" t="s">
        <v>12</v>
      </c>
      <c r="L31" s="649"/>
      <c r="M31" s="649"/>
      <c r="N31" s="656"/>
      <c r="O31" s="657"/>
    </row>
    <row r="32" spans="2:18" x14ac:dyDescent="0.25">
      <c r="L32" s="649"/>
      <c r="M32" s="649"/>
      <c r="N32" s="656"/>
      <c r="O32" s="657"/>
    </row>
    <row r="33" spans="2:16" ht="15.75" x14ac:dyDescent="0.25">
      <c r="B33" s="628" t="s">
        <v>798</v>
      </c>
      <c r="L33" s="649"/>
      <c r="M33" s="649"/>
      <c r="N33" s="656"/>
      <c r="O33" s="657"/>
    </row>
    <row r="34" spans="2:16" x14ac:dyDescent="0.25">
      <c r="L34" s="649"/>
      <c r="M34" s="649"/>
      <c r="N34" s="656"/>
      <c r="O34" s="657"/>
    </row>
    <row r="35" spans="2:16" ht="45" x14ac:dyDescent="0.25">
      <c r="B35" s="684" t="s">
        <v>644</v>
      </c>
      <c r="C35" s="631" t="s">
        <v>799</v>
      </c>
      <c r="D35" s="685" t="s">
        <v>800</v>
      </c>
      <c r="E35" s="685" t="s">
        <v>801</v>
      </c>
      <c r="F35" s="631" t="s">
        <v>802</v>
      </c>
      <c r="L35" s="649"/>
      <c r="M35" s="649"/>
      <c r="N35" s="649"/>
      <c r="O35" s="656"/>
      <c r="P35" s="649"/>
    </row>
    <row r="36" spans="2:16" x14ac:dyDescent="0.25">
      <c r="B36" s="1565" t="s">
        <v>803</v>
      </c>
      <c r="C36" s="686" t="s">
        <v>804</v>
      </c>
      <c r="D36" s="687">
        <v>15</v>
      </c>
      <c r="E36" s="688">
        <v>50.847457627118651</v>
      </c>
      <c r="F36" s="688">
        <v>8.8495575221238933</v>
      </c>
      <c r="G36" s="689"/>
      <c r="H36" s="656"/>
      <c r="L36" s="649"/>
      <c r="M36" s="649"/>
      <c r="N36" s="689"/>
      <c r="O36" s="656"/>
      <c r="P36" s="657"/>
    </row>
    <row r="37" spans="2:16" x14ac:dyDescent="0.25">
      <c r="B37" s="1566"/>
      <c r="C37" s="686" t="s">
        <v>805</v>
      </c>
      <c r="D37" s="687">
        <v>17</v>
      </c>
      <c r="E37" s="688">
        <v>59.649122807017541</v>
      </c>
      <c r="F37" s="688">
        <v>4.6793283787503448</v>
      </c>
      <c r="G37" s="689"/>
      <c r="H37" s="656"/>
      <c r="L37" s="649"/>
      <c r="M37" s="649"/>
      <c r="N37" s="689"/>
      <c r="O37" s="656"/>
      <c r="P37" s="657"/>
    </row>
    <row r="38" spans="2:16" x14ac:dyDescent="0.25">
      <c r="B38" s="1567"/>
      <c r="C38" s="686" t="s">
        <v>806</v>
      </c>
      <c r="D38" s="687">
        <v>371</v>
      </c>
      <c r="E38" s="688">
        <v>440.61757719714967</v>
      </c>
      <c r="F38" s="688">
        <v>9.928015199764511</v>
      </c>
      <c r="G38" s="689"/>
      <c r="H38" s="656"/>
      <c r="L38" s="649"/>
      <c r="M38" s="649"/>
      <c r="N38" s="689"/>
      <c r="O38" s="656"/>
      <c r="P38" s="657"/>
    </row>
    <row r="39" spans="2:16" x14ac:dyDescent="0.25">
      <c r="B39" s="690" t="s">
        <v>649</v>
      </c>
      <c r="C39" s="686"/>
      <c r="D39" s="687">
        <v>65</v>
      </c>
      <c r="E39" s="691">
        <v>11.979358643568006</v>
      </c>
      <c r="F39" s="688">
        <v>1.9338906905477375</v>
      </c>
      <c r="L39" s="649"/>
      <c r="M39" s="649"/>
      <c r="N39" s="689"/>
      <c r="O39" s="656"/>
      <c r="P39" s="657"/>
    </row>
    <row r="40" spans="2:16" x14ac:dyDescent="0.25">
      <c r="B40" s="692" t="s">
        <v>650</v>
      </c>
      <c r="C40" s="686"/>
      <c r="D40" s="687">
        <v>137</v>
      </c>
      <c r="E40" s="688">
        <v>37.017022426371256</v>
      </c>
      <c r="F40" s="688">
        <v>0.82402049826173784</v>
      </c>
      <c r="H40" s="656"/>
      <c r="L40" s="649"/>
      <c r="M40" s="649"/>
      <c r="N40" s="689"/>
      <c r="O40" s="656"/>
      <c r="P40" s="657"/>
    </row>
    <row r="41" spans="2:16" x14ac:dyDescent="0.25">
      <c r="B41" s="693" t="s">
        <v>807</v>
      </c>
      <c r="C41" s="686"/>
      <c r="D41" s="687">
        <v>4</v>
      </c>
      <c r="E41" s="694">
        <v>66.666666666666671</v>
      </c>
      <c r="F41" s="694" t="s">
        <v>808</v>
      </c>
      <c r="L41" s="649"/>
      <c r="M41" s="649"/>
      <c r="N41" s="689"/>
      <c r="O41" s="656"/>
      <c r="P41" s="657"/>
    </row>
    <row r="42" spans="2:16" x14ac:dyDescent="0.25">
      <c r="B42" s="695" t="s">
        <v>809</v>
      </c>
      <c r="C42" s="686"/>
      <c r="D42" s="687">
        <v>126</v>
      </c>
      <c r="E42" s="694">
        <v>117.97752808988764</v>
      </c>
      <c r="F42" s="694" t="s">
        <v>808</v>
      </c>
      <c r="L42" s="649"/>
      <c r="M42" s="649"/>
      <c r="N42" s="689"/>
      <c r="O42" s="656"/>
      <c r="P42" s="657"/>
    </row>
    <row r="43" spans="2:16" ht="30" x14ac:dyDescent="0.25">
      <c r="B43" s="1565" t="s">
        <v>810</v>
      </c>
      <c r="C43" s="686" t="s">
        <v>811</v>
      </c>
      <c r="D43" s="687">
        <v>1</v>
      </c>
      <c r="E43" s="688">
        <v>50</v>
      </c>
      <c r="F43" s="688">
        <v>0.24703557312252963</v>
      </c>
      <c r="L43" s="649"/>
      <c r="M43" s="649"/>
      <c r="N43" s="689"/>
      <c r="P43" s="657"/>
    </row>
    <row r="44" spans="2:16" ht="36" customHeight="1" x14ac:dyDescent="0.25">
      <c r="B44" s="1567"/>
      <c r="C44" s="686" t="s">
        <v>812</v>
      </c>
      <c r="D44" s="687">
        <v>12</v>
      </c>
      <c r="E44" s="688">
        <v>324.32432432432432</v>
      </c>
      <c r="F44" s="688">
        <v>19.639934533551553</v>
      </c>
      <c r="L44" s="649"/>
      <c r="M44" s="649"/>
      <c r="N44" s="689"/>
      <c r="O44" s="656"/>
      <c r="P44" s="657"/>
    </row>
    <row r="45" spans="2:16" x14ac:dyDescent="0.25">
      <c r="B45" s="696" t="s">
        <v>813</v>
      </c>
      <c r="C45" s="686"/>
      <c r="D45" s="687">
        <v>1</v>
      </c>
      <c r="E45" s="688">
        <v>200</v>
      </c>
      <c r="F45" s="688">
        <v>11.76470588235294</v>
      </c>
      <c r="L45" s="649"/>
      <c r="M45" s="649"/>
      <c r="N45" s="689"/>
      <c r="O45" s="656"/>
      <c r="P45" s="657"/>
    </row>
    <row r="46" spans="2:16" x14ac:dyDescent="0.25">
      <c r="B46" s="1568" t="s">
        <v>814</v>
      </c>
      <c r="C46" s="686" t="s">
        <v>815</v>
      </c>
      <c r="D46" s="687">
        <v>105</v>
      </c>
      <c r="E46" s="694">
        <v>104.58167330677291</v>
      </c>
      <c r="F46" s="694" t="s">
        <v>808</v>
      </c>
      <c r="L46" s="649"/>
      <c r="M46" s="649"/>
      <c r="N46" s="689"/>
      <c r="O46" s="656"/>
      <c r="P46" s="657"/>
    </row>
    <row r="47" spans="2:16" x14ac:dyDescent="0.25">
      <c r="B47" s="1569"/>
      <c r="C47" s="686" t="s">
        <v>816</v>
      </c>
      <c r="D47" s="687">
        <v>4</v>
      </c>
      <c r="E47" s="688">
        <v>8.3333333333333339</v>
      </c>
      <c r="F47" s="688">
        <v>0.26188293832656806</v>
      </c>
      <c r="J47" s="649"/>
      <c r="L47" s="649"/>
      <c r="M47" s="649"/>
      <c r="N47" s="689"/>
      <c r="O47" s="656"/>
      <c r="P47" s="657"/>
    </row>
    <row r="48" spans="2:16" x14ac:dyDescent="0.25">
      <c r="B48" s="697" t="s">
        <v>636</v>
      </c>
      <c r="C48" s="698"/>
      <c r="D48" s="699">
        <v>858</v>
      </c>
      <c r="E48" s="700">
        <v>63.929662469264585</v>
      </c>
      <c r="F48" s="700">
        <v>2.8106726942165006</v>
      </c>
      <c r="L48" s="649"/>
      <c r="M48" s="649"/>
      <c r="N48" s="689"/>
      <c r="O48" s="656"/>
      <c r="P48" s="657"/>
    </row>
    <row r="49" spans="2:16" x14ac:dyDescent="0.25">
      <c r="B49" s="629" t="s">
        <v>791</v>
      </c>
      <c r="L49" s="649"/>
      <c r="M49" s="649"/>
      <c r="N49" s="689"/>
      <c r="O49" s="656"/>
      <c r="P49" s="657"/>
    </row>
    <row r="50" spans="2:16" x14ac:dyDescent="0.25">
      <c r="B50" s="629" t="s">
        <v>12</v>
      </c>
      <c r="L50" s="649"/>
      <c r="M50" s="649"/>
      <c r="N50" s="689"/>
      <c r="O50" s="656"/>
      <c r="P50" s="657"/>
    </row>
    <row r="51" spans="2:16" x14ac:dyDescent="0.25">
      <c r="B51" s="629" t="s">
        <v>817</v>
      </c>
      <c r="L51" s="649"/>
      <c r="M51" s="649"/>
      <c r="N51" s="689"/>
      <c r="O51" s="656"/>
      <c r="P51" s="657"/>
    </row>
    <row r="52" spans="2:16" x14ac:dyDescent="0.25">
      <c r="L52" s="649"/>
      <c r="M52" s="649"/>
      <c r="N52" s="689"/>
      <c r="O52" s="656"/>
      <c r="P52" s="657"/>
    </row>
    <row r="53" spans="2:16" x14ac:dyDescent="0.25">
      <c r="B53" s="649"/>
      <c r="C53" s="649"/>
      <c r="D53" s="649"/>
      <c r="E53" s="649"/>
      <c r="L53" s="649"/>
      <c r="M53" s="649"/>
      <c r="N53" s="689"/>
      <c r="O53" s="656"/>
      <c r="P53" s="657"/>
    </row>
    <row r="54" spans="2:16" x14ac:dyDescent="0.25">
      <c r="B54" s="649"/>
      <c r="C54" s="649"/>
      <c r="D54" s="656"/>
      <c r="E54" s="657"/>
      <c r="L54" s="649"/>
      <c r="M54" s="649"/>
      <c r="N54" s="689"/>
      <c r="O54" s="656"/>
      <c r="P54" s="657"/>
    </row>
    <row r="55" spans="2:16" x14ac:dyDescent="0.25">
      <c r="B55" s="649"/>
      <c r="C55" s="649"/>
      <c r="D55" s="656"/>
      <c r="E55" s="657"/>
      <c r="L55" s="649"/>
      <c r="M55" s="649"/>
      <c r="N55" s="649"/>
      <c r="O55" s="649"/>
      <c r="P55" s="657"/>
    </row>
    <row r="56" spans="2:16" x14ac:dyDescent="0.25">
      <c r="B56" s="649"/>
      <c r="C56" s="649"/>
      <c r="D56" s="656"/>
      <c r="E56" s="657"/>
      <c r="M56" s="657"/>
      <c r="N56" s="657"/>
      <c r="O56" s="657"/>
      <c r="P56" s="657"/>
    </row>
    <row r="57" spans="2:16" x14ac:dyDescent="0.25">
      <c r="B57" s="649"/>
      <c r="C57" s="649"/>
      <c r="D57" s="656"/>
      <c r="E57" s="657"/>
      <c r="M57" s="657"/>
      <c r="N57" s="657"/>
      <c r="O57" s="657"/>
      <c r="P57" s="657"/>
    </row>
    <row r="58" spans="2:16" x14ac:dyDescent="0.25">
      <c r="B58" s="649"/>
      <c r="C58" s="649"/>
      <c r="D58" s="656"/>
      <c r="E58" s="657"/>
      <c r="M58" s="657"/>
      <c r="N58" s="657"/>
      <c r="O58" s="657"/>
      <c r="P58" s="657"/>
    </row>
    <row r="59" spans="2:16" x14ac:dyDescent="0.25">
      <c r="B59" s="649"/>
      <c r="C59" s="649"/>
      <c r="D59" s="656"/>
      <c r="E59" s="657"/>
      <c r="M59" s="657"/>
      <c r="N59" s="657"/>
      <c r="O59" s="657"/>
      <c r="P59" s="657"/>
    </row>
    <row r="60" spans="2:16" x14ac:dyDescent="0.25">
      <c r="B60" s="649"/>
      <c r="C60" s="649"/>
      <c r="D60" s="656"/>
      <c r="E60" s="657"/>
      <c r="L60" s="649"/>
      <c r="M60" s="649"/>
      <c r="N60" s="649"/>
      <c r="O60" s="649"/>
      <c r="P60" s="657"/>
    </row>
    <row r="61" spans="2:16" x14ac:dyDescent="0.25">
      <c r="B61" s="649"/>
      <c r="C61" s="649"/>
      <c r="D61" s="656"/>
      <c r="E61" s="657"/>
      <c r="K61" s="649"/>
      <c r="P61" s="649"/>
    </row>
    <row r="62" spans="2:16" x14ac:dyDescent="0.25">
      <c r="B62" s="649"/>
      <c r="C62" s="649"/>
      <c r="D62" s="656"/>
      <c r="E62" s="657"/>
    </row>
    <row r="63" spans="2:16" x14ac:dyDescent="0.25">
      <c r="B63" s="649"/>
      <c r="C63" s="649"/>
      <c r="D63" s="656"/>
      <c r="E63" s="657"/>
    </row>
    <row r="64" spans="2:16" x14ac:dyDescent="0.25">
      <c r="B64" s="649"/>
      <c r="C64" s="649"/>
      <c r="D64" s="656"/>
      <c r="E64" s="657"/>
    </row>
    <row r="65" spans="2:5" x14ac:dyDescent="0.25">
      <c r="B65" s="649"/>
      <c r="C65" s="649"/>
      <c r="D65" s="656"/>
      <c r="E65" s="657"/>
    </row>
    <row r="66" spans="2:5" x14ac:dyDescent="0.25">
      <c r="B66" s="649"/>
      <c r="C66" s="649"/>
      <c r="D66" s="656"/>
      <c r="E66" s="657"/>
    </row>
    <row r="67" spans="2:5" x14ac:dyDescent="0.25">
      <c r="B67" s="649"/>
      <c r="C67" s="649"/>
      <c r="D67" s="656"/>
      <c r="E67" s="657"/>
    </row>
    <row r="68" spans="2:5" x14ac:dyDescent="0.25">
      <c r="B68" s="649"/>
      <c r="C68" s="649"/>
      <c r="D68" s="656"/>
      <c r="E68" s="657"/>
    </row>
    <row r="69" spans="2:5" x14ac:dyDescent="0.25">
      <c r="B69" s="649"/>
      <c r="C69" s="649"/>
      <c r="D69" s="656"/>
      <c r="E69" s="657"/>
    </row>
    <row r="70" spans="2:5" x14ac:dyDescent="0.25">
      <c r="B70" s="649"/>
      <c r="C70" s="649"/>
      <c r="D70" s="656"/>
      <c r="E70" s="657"/>
    </row>
    <row r="71" spans="2:5" x14ac:dyDescent="0.25">
      <c r="B71" s="649"/>
      <c r="C71" s="649"/>
      <c r="D71" s="656"/>
      <c r="E71" s="657"/>
    </row>
    <row r="72" spans="2:5" x14ac:dyDescent="0.25">
      <c r="B72" s="649"/>
      <c r="C72" s="649"/>
      <c r="D72" s="656"/>
      <c r="E72" s="657"/>
    </row>
    <row r="73" spans="2:5" x14ac:dyDescent="0.25">
      <c r="B73" s="649"/>
      <c r="C73" s="649"/>
      <c r="D73" s="656"/>
      <c r="E73" s="657"/>
    </row>
    <row r="74" spans="2:5" x14ac:dyDescent="0.25">
      <c r="B74" s="649"/>
      <c r="C74" s="649"/>
      <c r="D74" s="656"/>
      <c r="E74" s="657"/>
    </row>
    <row r="75" spans="2:5" x14ac:dyDescent="0.25">
      <c r="B75" s="649"/>
      <c r="C75" s="649"/>
      <c r="D75" s="656"/>
      <c r="E75" s="657"/>
    </row>
    <row r="76" spans="2:5" x14ac:dyDescent="0.25">
      <c r="B76" s="649"/>
      <c r="C76" s="649"/>
      <c r="D76" s="656"/>
      <c r="E76" s="657"/>
    </row>
    <row r="77" spans="2:5" x14ac:dyDescent="0.25">
      <c r="B77" s="649"/>
      <c r="C77" s="649"/>
      <c r="D77" s="656"/>
      <c r="E77" s="657"/>
    </row>
    <row r="78" spans="2:5" x14ac:dyDescent="0.25">
      <c r="B78" s="649"/>
      <c r="C78" s="649"/>
      <c r="D78" s="656"/>
      <c r="E78" s="657"/>
    </row>
    <row r="79" spans="2:5" x14ac:dyDescent="0.25">
      <c r="B79" s="649"/>
      <c r="C79" s="649"/>
      <c r="D79" s="649"/>
      <c r="E79" s="649"/>
    </row>
  </sheetData>
  <mergeCells count="3">
    <mergeCell ref="B36:B38"/>
    <mergeCell ref="B43:B44"/>
    <mergeCell ref="B46:B47"/>
  </mergeCells>
  <pageMargins left="0.7" right="0.7" top="0.75" bottom="0.75" header="0.3" footer="0.3"/>
  <pageSetup paperSize="9" scale="66"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8"/>
  <sheetViews>
    <sheetView workbookViewId="0">
      <selection activeCell="A2" sqref="A2"/>
    </sheetView>
  </sheetViews>
  <sheetFormatPr defaultRowHeight="15" x14ac:dyDescent="0.25"/>
  <cols>
    <col min="1" max="1" width="24" customWidth="1"/>
    <col min="8" max="8" width="9.140625" customWidth="1"/>
  </cols>
  <sheetData>
    <row r="1" spans="1:23" ht="15.75" x14ac:dyDescent="0.25">
      <c r="A1" s="1575" t="s">
        <v>876</v>
      </c>
      <c r="B1" s="1575"/>
      <c r="C1" s="1575"/>
      <c r="D1" s="1575"/>
      <c r="E1" s="1575"/>
      <c r="F1" s="1575"/>
      <c r="G1" s="1575"/>
      <c r="H1" s="1575"/>
      <c r="I1" s="1575"/>
      <c r="J1" s="1575"/>
      <c r="K1" s="1575"/>
      <c r="L1" s="1575"/>
      <c r="M1" s="858"/>
      <c r="N1" s="856"/>
      <c r="O1" s="856"/>
      <c r="P1" s="856"/>
      <c r="Q1" s="856"/>
      <c r="R1" s="856"/>
      <c r="S1" s="856"/>
    </row>
    <row r="2" spans="1:23" ht="15.75" x14ac:dyDescent="0.25">
      <c r="A2" s="857"/>
      <c r="B2" s="857"/>
      <c r="C2" s="857"/>
      <c r="D2" s="857"/>
      <c r="E2" s="857"/>
      <c r="F2" s="857"/>
      <c r="G2" s="857"/>
      <c r="H2" s="857"/>
      <c r="I2" s="857"/>
      <c r="J2" s="857"/>
      <c r="K2" s="857"/>
      <c r="L2" s="857"/>
      <c r="M2" s="857"/>
      <c r="N2" s="856"/>
      <c r="O2" s="856"/>
      <c r="P2" s="856"/>
      <c r="Q2" s="856"/>
      <c r="R2" s="856"/>
      <c r="S2" s="856"/>
    </row>
    <row r="3" spans="1:23" x14ac:dyDescent="0.25">
      <c r="A3" s="855"/>
      <c r="B3" s="1576" t="s">
        <v>875</v>
      </c>
      <c r="C3" s="1576"/>
      <c r="D3" s="1576"/>
      <c r="E3" s="1576"/>
      <c r="F3" s="1576"/>
      <c r="G3" s="1576"/>
      <c r="H3" s="1576"/>
      <c r="I3" s="1576"/>
      <c r="J3" s="1576"/>
      <c r="K3" s="1576"/>
      <c r="L3" s="1576"/>
      <c r="M3" s="1576"/>
      <c r="N3" s="1576"/>
      <c r="O3" s="1576"/>
      <c r="P3" s="1576"/>
      <c r="Q3" s="1576"/>
    </row>
    <row r="4" spans="1:23" x14ac:dyDescent="0.25">
      <c r="A4" s="855"/>
      <c r="B4" s="845">
        <v>0</v>
      </c>
      <c r="C4" s="845">
        <v>1</v>
      </c>
      <c r="D4" s="845">
        <v>2</v>
      </c>
      <c r="E4" s="845">
        <v>3</v>
      </c>
      <c r="F4" s="845">
        <v>4</v>
      </c>
      <c r="G4" s="845">
        <v>5</v>
      </c>
      <c r="H4" s="845">
        <v>6</v>
      </c>
      <c r="I4" s="845">
        <v>7</v>
      </c>
      <c r="J4" s="845">
        <v>8</v>
      </c>
      <c r="K4" s="845">
        <v>9</v>
      </c>
      <c r="L4" s="845">
        <v>10</v>
      </c>
      <c r="M4" s="845">
        <v>11</v>
      </c>
      <c r="N4" s="845">
        <v>12</v>
      </c>
      <c r="O4" s="845">
        <v>13</v>
      </c>
      <c r="P4" s="845">
        <v>14</v>
      </c>
      <c r="Q4" s="845">
        <v>15</v>
      </c>
      <c r="S4" s="832" t="s">
        <v>858</v>
      </c>
      <c r="T4" s="832" t="s">
        <v>857</v>
      </c>
      <c r="U4" s="832" t="s">
        <v>856</v>
      </c>
      <c r="V4" s="832" t="s">
        <v>855</v>
      </c>
      <c r="W4" s="832" t="s">
        <v>854</v>
      </c>
    </row>
    <row r="5" spans="1:23" x14ac:dyDescent="0.25">
      <c r="A5" s="844" t="s">
        <v>871</v>
      </c>
      <c r="B5" s="845">
        <v>55516</v>
      </c>
      <c r="C5" s="845">
        <v>56584</v>
      </c>
      <c r="D5" s="845">
        <v>57165</v>
      </c>
      <c r="E5" s="845">
        <v>58232</v>
      </c>
      <c r="F5" s="845">
        <v>59741</v>
      </c>
      <c r="G5" s="845">
        <v>61695</v>
      </c>
      <c r="H5" s="845">
        <v>58801</v>
      </c>
      <c r="I5" s="845">
        <v>60336</v>
      </c>
      <c r="J5" s="845">
        <v>60184</v>
      </c>
      <c r="K5" s="845">
        <v>57846</v>
      </c>
      <c r="L5" s="845">
        <v>56634</v>
      </c>
      <c r="M5" s="845">
        <v>56142</v>
      </c>
      <c r="N5" s="845">
        <v>55083</v>
      </c>
      <c r="O5" s="845">
        <v>53398</v>
      </c>
      <c r="P5" s="845">
        <v>53121</v>
      </c>
      <c r="Q5" s="845">
        <v>55439</v>
      </c>
      <c r="S5" s="825">
        <v>915917</v>
      </c>
      <c r="T5" s="825">
        <v>348933</v>
      </c>
      <c r="U5" s="825">
        <v>688420</v>
      </c>
      <c r="V5" s="825">
        <v>291142</v>
      </c>
      <c r="W5" s="825">
        <v>217041</v>
      </c>
    </row>
    <row r="6" spans="1:23" x14ac:dyDescent="0.25">
      <c r="A6" s="844" t="s">
        <v>874</v>
      </c>
      <c r="B6" s="845"/>
      <c r="C6" s="845"/>
      <c r="D6" s="845"/>
      <c r="E6" s="845"/>
      <c r="F6" s="845"/>
      <c r="G6" s="845"/>
      <c r="H6" s="845"/>
      <c r="I6" s="845"/>
      <c r="J6" s="845"/>
      <c r="K6" s="845"/>
      <c r="L6" s="845"/>
      <c r="M6" s="854"/>
      <c r="N6" s="854"/>
      <c r="O6" s="854"/>
      <c r="P6" s="854"/>
      <c r="Q6" s="854"/>
      <c r="S6" s="825"/>
      <c r="T6" s="825"/>
      <c r="U6" s="825"/>
      <c r="V6" s="825"/>
      <c r="W6" s="825"/>
    </row>
    <row r="7" spans="1:23" x14ac:dyDescent="0.25">
      <c r="A7" s="844">
        <v>1</v>
      </c>
      <c r="B7" s="853">
        <v>6975</v>
      </c>
      <c r="C7" s="853">
        <v>7143</v>
      </c>
      <c r="D7" s="853">
        <v>6911</v>
      </c>
      <c r="E7" s="853">
        <v>7223</v>
      </c>
      <c r="F7" s="853">
        <v>7202</v>
      </c>
      <c r="G7" s="853">
        <v>7214</v>
      </c>
      <c r="H7" s="853">
        <v>6349</v>
      </c>
      <c r="I7" s="853">
        <v>6775</v>
      </c>
      <c r="J7" s="853">
        <v>6613</v>
      </c>
      <c r="K7" s="853">
        <v>6136</v>
      </c>
      <c r="L7" s="853">
        <v>6046</v>
      </c>
      <c r="M7" s="853">
        <v>5907</v>
      </c>
      <c r="N7" s="853">
        <v>5632</v>
      </c>
      <c r="O7" s="853">
        <v>5375</v>
      </c>
      <c r="P7" s="853">
        <v>5379</v>
      </c>
      <c r="Q7" s="853">
        <v>5706</v>
      </c>
      <c r="S7" s="825">
        <v>102586</v>
      </c>
      <c r="T7" s="825">
        <v>42668</v>
      </c>
      <c r="U7" s="825">
        <v>74334</v>
      </c>
      <c r="V7" s="825">
        <v>31477</v>
      </c>
      <c r="W7" s="825">
        <v>22092</v>
      </c>
    </row>
    <row r="8" spans="1:23" x14ac:dyDescent="0.25">
      <c r="A8" s="844">
        <v>2</v>
      </c>
      <c r="B8" s="853">
        <v>6576</v>
      </c>
      <c r="C8" s="853">
        <v>6685</v>
      </c>
      <c r="D8" s="853">
        <v>6725</v>
      </c>
      <c r="E8" s="853">
        <v>6714</v>
      </c>
      <c r="F8" s="853">
        <v>6997</v>
      </c>
      <c r="G8" s="853">
        <v>6910</v>
      </c>
      <c r="H8" s="853">
        <v>6373</v>
      </c>
      <c r="I8" s="853">
        <v>6439</v>
      </c>
      <c r="J8" s="853">
        <v>6582</v>
      </c>
      <c r="K8" s="853">
        <v>6185</v>
      </c>
      <c r="L8" s="853">
        <v>6026</v>
      </c>
      <c r="M8" s="853">
        <v>5910</v>
      </c>
      <c r="N8" s="853">
        <v>5683</v>
      </c>
      <c r="O8" s="853">
        <v>5394</v>
      </c>
      <c r="P8" s="853">
        <v>5625</v>
      </c>
      <c r="Q8" s="853">
        <v>5799</v>
      </c>
      <c r="S8" s="825">
        <v>100623</v>
      </c>
      <c r="T8" s="825">
        <v>40607</v>
      </c>
      <c r="U8" s="825">
        <v>73923</v>
      </c>
      <c r="V8" s="825">
        <v>31142</v>
      </c>
      <c r="W8" s="825">
        <v>22501</v>
      </c>
    </row>
    <row r="9" spans="1:23" x14ac:dyDescent="0.25">
      <c r="A9" s="844">
        <v>3</v>
      </c>
      <c r="B9" s="853">
        <v>5916</v>
      </c>
      <c r="C9" s="853">
        <v>5964</v>
      </c>
      <c r="D9" s="853">
        <v>5861</v>
      </c>
      <c r="E9" s="853">
        <v>6154</v>
      </c>
      <c r="F9" s="853">
        <v>6116</v>
      </c>
      <c r="G9" s="853">
        <v>6155</v>
      </c>
      <c r="H9" s="853">
        <v>6009</v>
      </c>
      <c r="I9" s="853">
        <v>6044</v>
      </c>
      <c r="J9" s="853">
        <v>5857</v>
      </c>
      <c r="K9" s="853">
        <v>5483</v>
      </c>
      <c r="L9" s="853">
        <v>5352</v>
      </c>
      <c r="M9" s="853">
        <v>5329</v>
      </c>
      <c r="N9" s="853">
        <v>5061</v>
      </c>
      <c r="O9" s="853">
        <v>5115</v>
      </c>
      <c r="P9" s="853">
        <v>5041</v>
      </c>
      <c r="Q9" s="853">
        <v>5202</v>
      </c>
      <c r="S9" s="825">
        <v>90659</v>
      </c>
      <c r="T9" s="825">
        <v>36166</v>
      </c>
      <c r="U9" s="825">
        <v>66764</v>
      </c>
      <c r="V9" s="825">
        <v>28065</v>
      </c>
      <c r="W9" s="825">
        <v>20419</v>
      </c>
    </row>
    <row r="10" spans="1:23" x14ac:dyDescent="0.25">
      <c r="A10" s="844">
        <v>4</v>
      </c>
      <c r="B10" s="853">
        <v>5453</v>
      </c>
      <c r="C10" s="853">
        <v>5487</v>
      </c>
      <c r="D10" s="853">
        <v>5477</v>
      </c>
      <c r="E10" s="853">
        <v>5548</v>
      </c>
      <c r="F10" s="853">
        <v>5898</v>
      </c>
      <c r="G10" s="853">
        <v>5681</v>
      </c>
      <c r="H10" s="853">
        <v>5570</v>
      </c>
      <c r="I10" s="853">
        <v>5685</v>
      </c>
      <c r="J10" s="853">
        <v>5651</v>
      </c>
      <c r="K10" s="853">
        <v>5366</v>
      </c>
      <c r="L10" s="853">
        <v>5244</v>
      </c>
      <c r="M10" s="853">
        <v>5061</v>
      </c>
      <c r="N10" s="853">
        <v>5191</v>
      </c>
      <c r="O10" s="853">
        <v>4945</v>
      </c>
      <c r="P10" s="853">
        <v>4829</v>
      </c>
      <c r="Q10" s="853">
        <v>5139</v>
      </c>
      <c r="S10" s="825">
        <v>86225</v>
      </c>
      <c r="T10" s="825">
        <v>33544</v>
      </c>
      <c r="U10" s="825">
        <v>64260</v>
      </c>
      <c r="V10" s="825">
        <v>27007</v>
      </c>
      <c r="W10" s="825">
        <v>20104</v>
      </c>
    </row>
    <row r="11" spans="1:23" x14ac:dyDescent="0.25">
      <c r="A11" s="844">
        <v>5</v>
      </c>
      <c r="B11" s="853">
        <v>5171</v>
      </c>
      <c r="C11" s="853">
        <v>5171</v>
      </c>
      <c r="D11" s="853">
        <v>5257</v>
      </c>
      <c r="E11" s="853">
        <v>5372</v>
      </c>
      <c r="F11" s="853">
        <v>5347</v>
      </c>
      <c r="G11" s="853">
        <v>5705</v>
      </c>
      <c r="H11" s="853">
        <v>5393</v>
      </c>
      <c r="I11" s="853">
        <v>5632</v>
      </c>
      <c r="J11" s="853">
        <v>5468</v>
      </c>
      <c r="K11" s="853">
        <v>5424</v>
      </c>
      <c r="L11" s="853">
        <v>5174</v>
      </c>
      <c r="M11" s="853">
        <v>5117</v>
      </c>
      <c r="N11" s="853">
        <v>5049</v>
      </c>
      <c r="O11" s="853">
        <v>4984</v>
      </c>
      <c r="P11" s="853">
        <v>4968</v>
      </c>
      <c r="Q11" s="853">
        <v>5125</v>
      </c>
      <c r="S11" s="825">
        <v>84357</v>
      </c>
      <c r="T11" s="825">
        <v>32023</v>
      </c>
      <c r="U11" s="825">
        <v>63386</v>
      </c>
      <c r="V11" s="825">
        <v>26815</v>
      </c>
      <c r="W11" s="825">
        <v>20126</v>
      </c>
    </row>
    <row r="12" spans="1:23" x14ac:dyDescent="0.25">
      <c r="A12" s="844">
        <v>6</v>
      </c>
      <c r="B12" s="853">
        <v>4966</v>
      </c>
      <c r="C12" s="853">
        <v>5062</v>
      </c>
      <c r="D12" s="853">
        <v>5152</v>
      </c>
      <c r="E12" s="853">
        <v>5224</v>
      </c>
      <c r="F12" s="853">
        <v>5407</v>
      </c>
      <c r="G12" s="853">
        <v>5689</v>
      </c>
      <c r="H12" s="853">
        <v>5369</v>
      </c>
      <c r="I12" s="853">
        <v>5584</v>
      </c>
      <c r="J12" s="853">
        <v>5476</v>
      </c>
      <c r="K12" s="853">
        <v>5497</v>
      </c>
      <c r="L12" s="853">
        <v>5353</v>
      </c>
      <c r="M12" s="853">
        <v>5396</v>
      </c>
      <c r="N12" s="853">
        <v>5192</v>
      </c>
      <c r="O12" s="853">
        <v>5203</v>
      </c>
      <c r="P12" s="853">
        <v>5002</v>
      </c>
      <c r="Q12" s="853">
        <v>5415</v>
      </c>
      <c r="S12" s="825">
        <v>84987</v>
      </c>
      <c r="T12" s="825">
        <v>31500</v>
      </c>
      <c r="U12" s="825">
        <v>64583</v>
      </c>
      <c r="V12" s="825">
        <v>27306</v>
      </c>
      <c r="W12" s="825">
        <v>20812</v>
      </c>
    </row>
    <row r="13" spans="1:23" x14ac:dyDescent="0.25">
      <c r="A13" s="844">
        <v>7</v>
      </c>
      <c r="B13" s="853">
        <v>5112</v>
      </c>
      <c r="C13" s="853">
        <v>5153</v>
      </c>
      <c r="D13" s="853">
        <v>5416</v>
      </c>
      <c r="E13" s="853">
        <v>5330</v>
      </c>
      <c r="F13" s="853">
        <v>5382</v>
      </c>
      <c r="G13" s="853">
        <v>5867</v>
      </c>
      <c r="H13" s="853">
        <v>5565</v>
      </c>
      <c r="I13" s="853">
        <v>5701</v>
      </c>
      <c r="J13" s="853">
        <v>5775</v>
      </c>
      <c r="K13" s="853">
        <v>5621</v>
      </c>
      <c r="L13" s="853">
        <v>5509</v>
      </c>
      <c r="M13" s="853">
        <v>5542</v>
      </c>
      <c r="N13" s="853">
        <v>5359</v>
      </c>
      <c r="O13" s="853">
        <v>5228</v>
      </c>
      <c r="P13" s="853">
        <v>5141</v>
      </c>
      <c r="Q13" s="853">
        <v>5390</v>
      </c>
      <c r="S13" s="825">
        <v>87091</v>
      </c>
      <c r="T13" s="825">
        <v>32260</v>
      </c>
      <c r="U13" s="825">
        <v>66080</v>
      </c>
      <c r="V13" s="825">
        <v>28148</v>
      </c>
      <c r="W13" s="825">
        <v>21118</v>
      </c>
    </row>
    <row r="14" spans="1:23" x14ac:dyDescent="0.25">
      <c r="A14" s="844">
        <v>8</v>
      </c>
      <c r="B14" s="853">
        <v>5183</v>
      </c>
      <c r="C14" s="853">
        <v>5265</v>
      </c>
      <c r="D14" s="853">
        <v>5246</v>
      </c>
      <c r="E14" s="853">
        <v>5557</v>
      </c>
      <c r="F14" s="853">
        <v>5664</v>
      </c>
      <c r="G14" s="853">
        <v>5893</v>
      </c>
      <c r="H14" s="853">
        <v>5690</v>
      </c>
      <c r="I14" s="853">
        <v>5927</v>
      </c>
      <c r="J14" s="853">
        <v>6008</v>
      </c>
      <c r="K14" s="853">
        <v>5706</v>
      </c>
      <c r="L14" s="853">
        <v>5731</v>
      </c>
      <c r="M14" s="853">
        <v>5803</v>
      </c>
      <c r="N14" s="853">
        <v>5754</v>
      </c>
      <c r="O14" s="853">
        <v>5536</v>
      </c>
      <c r="P14" s="853">
        <v>5617</v>
      </c>
      <c r="Q14" s="853">
        <v>5660</v>
      </c>
      <c r="S14" s="825">
        <v>90240</v>
      </c>
      <c r="T14" s="825">
        <v>32808</v>
      </c>
      <c r="U14" s="825">
        <v>68989</v>
      </c>
      <c r="V14" s="825">
        <v>29175</v>
      </c>
      <c r="W14" s="825">
        <v>22567</v>
      </c>
    </row>
    <row r="15" spans="1:23" x14ac:dyDescent="0.25">
      <c r="A15" s="844">
        <v>9</v>
      </c>
      <c r="B15" s="853">
        <v>5196</v>
      </c>
      <c r="C15" s="853">
        <v>5513</v>
      </c>
      <c r="D15" s="853">
        <v>5693</v>
      </c>
      <c r="E15" s="853">
        <v>5589</v>
      </c>
      <c r="F15" s="853">
        <v>5874</v>
      </c>
      <c r="G15" s="853">
        <v>6364</v>
      </c>
      <c r="H15" s="853">
        <v>6266</v>
      </c>
      <c r="I15" s="853">
        <v>6343</v>
      </c>
      <c r="J15" s="853">
        <v>6483</v>
      </c>
      <c r="K15" s="853">
        <v>6195</v>
      </c>
      <c r="L15" s="853">
        <v>6195</v>
      </c>
      <c r="M15" s="853">
        <v>6076</v>
      </c>
      <c r="N15" s="853">
        <v>6095</v>
      </c>
      <c r="O15" s="853">
        <v>5716</v>
      </c>
      <c r="P15" s="853">
        <v>5725</v>
      </c>
      <c r="Q15" s="853">
        <v>5854</v>
      </c>
      <c r="S15" s="825">
        <v>95177</v>
      </c>
      <c r="T15" s="825">
        <v>34229</v>
      </c>
      <c r="U15" s="825">
        <v>73186</v>
      </c>
      <c r="V15" s="825">
        <v>31292</v>
      </c>
      <c r="W15" s="825">
        <v>23390</v>
      </c>
    </row>
    <row r="16" spans="1:23" x14ac:dyDescent="0.25">
      <c r="A16" s="844">
        <v>10</v>
      </c>
      <c r="B16" s="853">
        <v>4968</v>
      </c>
      <c r="C16" s="853">
        <v>5141</v>
      </c>
      <c r="D16" s="853">
        <v>5427</v>
      </c>
      <c r="E16" s="853">
        <v>5521</v>
      </c>
      <c r="F16" s="853">
        <v>5854</v>
      </c>
      <c r="G16" s="853">
        <v>6217</v>
      </c>
      <c r="H16" s="853">
        <v>6217</v>
      </c>
      <c r="I16" s="853">
        <v>6206</v>
      </c>
      <c r="J16" s="853">
        <v>6271</v>
      </c>
      <c r="K16" s="853">
        <v>6233</v>
      </c>
      <c r="L16" s="853">
        <v>6004</v>
      </c>
      <c r="M16" s="853">
        <v>6001</v>
      </c>
      <c r="N16" s="853">
        <v>6067</v>
      </c>
      <c r="O16" s="853">
        <v>5902</v>
      </c>
      <c r="P16" s="853">
        <v>5794</v>
      </c>
      <c r="Q16" s="853">
        <v>6149</v>
      </c>
      <c r="S16" s="825">
        <v>93972</v>
      </c>
      <c r="T16" s="825">
        <v>33128</v>
      </c>
      <c r="U16" s="825">
        <v>72915</v>
      </c>
      <c r="V16" s="825">
        <v>30715</v>
      </c>
      <c r="W16" s="825">
        <v>23912</v>
      </c>
    </row>
    <row r="17" spans="1:23" x14ac:dyDescent="0.25">
      <c r="A17" t="s">
        <v>848</v>
      </c>
    </row>
    <row r="18" spans="1:23" x14ac:dyDescent="0.25">
      <c r="A18" s="824" t="s">
        <v>873</v>
      </c>
    </row>
    <row r="22" spans="1:23" ht="15.75" x14ac:dyDescent="0.25">
      <c r="A22" s="852" t="s">
        <v>872</v>
      </c>
      <c r="B22" s="852"/>
      <c r="C22" s="852"/>
      <c r="D22" s="852"/>
      <c r="E22" s="852"/>
      <c r="F22" s="852"/>
      <c r="G22" s="852"/>
      <c r="H22" s="852"/>
    </row>
    <row r="23" spans="1:23" ht="15.75" x14ac:dyDescent="0.25">
      <c r="A23" s="851"/>
      <c r="B23" s="850"/>
      <c r="C23" s="850"/>
      <c r="D23" s="850"/>
      <c r="E23" s="850"/>
      <c r="F23" s="850"/>
      <c r="G23" s="850"/>
      <c r="H23" s="850"/>
    </row>
    <row r="24" spans="1:23" x14ac:dyDescent="0.25">
      <c r="A24" s="849"/>
      <c r="B24" s="1574" t="s">
        <v>860</v>
      </c>
      <c r="C24" s="1574"/>
      <c r="D24" s="1574"/>
      <c r="E24" s="1574"/>
      <c r="F24" s="1574"/>
      <c r="G24" s="1574"/>
      <c r="H24" s="1574"/>
      <c r="I24" s="1574"/>
      <c r="J24" s="1574"/>
      <c r="K24" s="1574"/>
      <c r="L24" s="1574"/>
      <c r="M24" s="1574"/>
      <c r="N24" s="1574"/>
      <c r="O24" s="1574"/>
      <c r="P24" s="1574"/>
      <c r="Q24" s="1574"/>
      <c r="R24" s="848"/>
      <c r="S24" s="847"/>
      <c r="T24" s="847"/>
      <c r="U24" s="847"/>
      <c r="V24" s="94"/>
    </row>
    <row r="25" spans="1:23" x14ac:dyDescent="0.25">
      <c r="A25" s="846"/>
      <c r="B25" s="845">
        <v>0</v>
      </c>
      <c r="C25" s="845">
        <v>1</v>
      </c>
      <c r="D25" s="845">
        <v>2</v>
      </c>
      <c r="E25" s="845">
        <v>3</v>
      </c>
      <c r="F25" s="845">
        <v>4</v>
      </c>
      <c r="G25" s="845">
        <v>5</v>
      </c>
      <c r="H25" s="845">
        <v>6</v>
      </c>
      <c r="I25" s="845">
        <v>7</v>
      </c>
      <c r="J25" s="845">
        <v>8</v>
      </c>
      <c r="K25" s="845">
        <v>9</v>
      </c>
      <c r="L25" s="845">
        <v>10</v>
      </c>
      <c r="M25" s="845">
        <v>11</v>
      </c>
      <c r="N25" s="845">
        <v>12</v>
      </c>
      <c r="O25" s="845">
        <v>13</v>
      </c>
      <c r="P25" s="845">
        <v>14</v>
      </c>
      <c r="Q25" s="845">
        <v>15</v>
      </c>
      <c r="S25" s="832" t="s">
        <v>858</v>
      </c>
      <c r="T25" s="832" t="s">
        <v>857</v>
      </c>
      <c r="U25" s="832" t="s">
        <v>856</v>
      </c>
      <c r="V25" s="832" t="s">
        <v>855</v>
      </c>
      <c r="W25" s="832" t="s">
        <v>854</v>
      </c>
    </row>
    <row r="26" spans="1:23" x14ac:dyDescent="0.25">
      <c r="A26" s="844" t="s">
        <v>871</v>
      </c>
      <c r="B26" s="845">
        <v>55516</v>
      </c>
      <c r="C26" s="845">
        <v>56584</v>
      </c>
      <c r="D26" s="845">
        <v>57165</v>
      </c>
      <c r="E26" s="845">
        <v>58232</v>
      </c>
      <c r="F26" s="845">
        <v>59741</v>
      </c>
      <c r="G26" s="845">
        <v>61695</v>
      </c>
      <c r="H26" s="845">
        <v>58801</v>
      </c>
      <c r="I26" s="845">
        <v>60336</v>
      </c>
      <c r="J26" s="845">
        <v>60184</v>
      </c>
      <c r="K26" s="845">
        <v>57846</v>
      </c>
      <c r="L26" s="845">
        <v>56634</v>
      </c>
      <c r="M26" s="845">
        <v>56142</v>
      </c>
      <c r="N26" s="845">
        <v>55083</v>
      </c>
      <c r="O26" s="845">
        <v>53398</v>
      </c>
      <c r="P26" s="845">
        <v>53121</v>
      </c>
      <c r="Q26" s="845">
        <v>55439</v>
      </c>
      <c r="S26" s="825">
        <v>915917</v>
      </c>
      <c r="T26" s="825">
        <v>348933</v>
      </c>
      <c r="U26" s="825">
        <v>688420</v>
      </c>
      <c r="V26" s="825">
        <v>291142</v>
      </c>
      <c r="W26" s="825">
        <v>217041</v>
      </c>
    </row>
    <row r="27" spans="1:23" x14ac:dyDescent="0.25">
      <c r="A27" s="844" t="s">
        <v>870</v>
      </c>
      <c r="B27" s="845"/>
      <c r="C27" s="845"/>
      <c r="D27" s="845"/>
      <c r="E27" s="845"/>
      <c r="F27" s="845"/>
      <c r="G27" s="845"/>
      <c r="H27" s="845"/>
      <c r="I27" s="845"/>
      <c r="J27" s="845"/>
      <c r="K27" s="845"/>
      <c r="L27" s="845"/>
      <c r="M27" s="845"/>
      <c r="N27" s="845"/>
      <c r="O27" s="845"/>
      <c r="P27" s="845"/>
      <c r="Q27" s="845"/>
      <c r="S27" s="825"/>
      <c r="T27" s="825"/>
      <c r="U27" s="825"/>
      <c r="V27" s="825"/>
      <c r="W27" s="825"/>
    </row>
    <row r="28" spans="1:23" x14ac:dyDescent="0.25">
      <c r="A28" s="844" t="s">
        <v>869</v>
      </c>
      <c r="B28" s="843">
        <v>20303</v>
      </c>
      <c r="C28" s="843">
        <v>20398</v>
      </c>
      <c r="D28" s="843">
        <v>20412</v>
      </c>
      <c r="E28" s="843">
        <v>20629</v>
      </c>
      <c r="F28" s="843">
        <v>20860</v>
      </c>
      <c r="G28" s="843">
        <v>21212</v>
      </c>
      <c r="H28" s="843">
        <v>19307</v>
      </c>
      <c r="I28" s="843">
        <v>19663</v>
      </c>
      <c r="J28" s="843">
        <v>19465</v>
      </c>
      <c r="K28" s="843">
        <v>18292</v>
      </c>
      <c r="L28" s="843">
        <v>17706</v>
      </c>
      <c r="M28" s="843">
        <v>17421</v>
      </c>
      <c r="N28" s="843">
        <v>16759</v>
      </c>
      <c r="O28" s="843">
        <v>16328</v>
      </c>
      <c r="P28" s="843">
        <v>16542</v>
      </c>
      <c r="Q28" s="843">
        <v>17259</v>
      </c>
      <c r="S28" s="825">
        <v>302556</v>
      </c>
      <c r="T28" s="825">
        <v>123814</v>
      </c>
      <c r="U28" s="825">
        <v>220814</v>
      </c>
      <c r="V28" s="825">
        <v>92547</v>
      </c>
      <c r="W28" s="825">
        <v>66888</v>
      </c>
    </row>
    <row r="29" spans="1:23" x14ac:dyDescent="0.25">
      <c r="A29" s="844" t="s">
        <v>868</v>
      </c>
      <c r="B29" s="843">
        <v>19812</v>
      </c>
      <c r="C29" s="843">
        <v>20557</v>
      </c>
      <c r="D29" s="843">
        <v>20585</v>
      </c>
      <c r="E29" s="843">
        <v>20970</v>
      </c>
      <c r="F29" s="843">
        <v>21685</v>
      </c>
      <c r="G29" s="843">
        <v>22290</v>
      </c>
      <c r="H29" s="843">
        <v>21535</v>
      </c>
      <c r="I29" s="843">
        <v>22068</v>
      </c>
      <c r="J29" s="843">
        <v>22245</v>
      </c>
      <c r="K29" s="843">
        <v>21366</v>
      </c>
      <c r="L29" s="843">
        <v>21154</v>
      </c>
      <c r="M29" s="843">
        <v>20744</v>
      </c>
      <c r="N29" s="843">
        <v>20434</v>
      </c>
      <c r="O29" s="843">
        <v>19707</v>
      </c>
      <c r="P29" s="843">
        <v>19429</v>
      </c>
      <c r="Q29" s="843">
        <v>20256</v>
      </c>
      <c r="S29" s="825">
        <v>334837</v>
      </c>
      <c r="T29" s="825">
        <v>125899</v>
      </c>
      <c r="U29" s="825">
        <v>252913</v>
      </c>
      <c r="V29" s="825">
        <v>107577</v>
      </c>
      <c r="W29" s="825">
        <v>79826</v>
      </c>
    </row>
    <row r="30" spans="1:23" x14ac:dyDescent="0.25">
      <c r="A30" s="844" t="s">
        <v>867</v>
      </c>
      <c r="B30" s="843">
        <v>5054</v>
      </c>
      <c r="C30" s="843">
        <v>5247</v>
      </c>
      <c r="D30" s="843">
        <v>5428</v>
      </c>
      <c r="E30" s="843">
        <v>5400</v>
      </c>
      <c r="F30" s="843">
        <v>5801</v>
      </c>
      <c r="G30" s="843">
        <v>6016</v>
      </c>
      <c r="H30" s="843">
        <v>5794</v>
      </c>
      <c r="I30" s="843">
        <v>5995</v>
      </c>
      <c r="J30" s="843">
        <v>5934</v>
      </c>
      <c r="K30" s="843">
        <v>5722</v>
      </c>
      <c r="L30" s="843">
        <v>5543</v>
      </c>
      <c r="M30" s="843">
        <v>5672</v>
      </c>
      <c r="N30" s="843">
        <v>5680</v>
      </c>
      <c r="O30" s="843">
        <v>5442</v>
      </c>
      <c r="P30" s="843">
        <v>5419</v>
      </c>
      <c r="Q30" s="843">
        <v>5671</v>
      </c>
      <c r="S30" s="825">
        <v>89818</v>
      </c>
      <c r="T30" s="825">
        <v>32946</v>
      </c>
      <c r="U30" s="825">
        <v>68689</v>
      </c>
      <c r="V30" s="825">
        <v>28866</v>
      </c>
      <c r="W30" s="825">
        <v>22212</v>
      </c>
    </row>
    <row r="31" spans="1:23" x14ac:dyDescent="0.25">
      <c r="A31" s="844" t="s">
        <v>866</v>
      </c>
      <c r="B31" s="843">
        <v>1752</v>
      </c>
      <c r="C31" s="843">
        <v>1799</v>
      </c>
      <c r="D31" s="843">
        <v>1805</v>
      </c>
      <c r="E31" s="843">
        <v>1904</v>
      </c>
      <c r="F31" s="843">
        <v>2066</v>
      </c>
      <c r="G31" s="843">
        <v>2020</v>
      </c>
      <c r="H31" s="843">
        <v>2078</v>
      </c>
      <c r="I31" s="843">
        <v>2096</v>
      </c>
      <c r="J31" s="843">
        <v>2064</v>
      </c>
      <c r="K31" s="843">
        <v>2010</v>
      </c>
      <c r="L31" s="843">
        <v>2025</v>
      </c>
      <c r="M31" s="843">
        <v>1962</v>
      </c>
      <c r="N31" s="843">
        <v>1958</v>
      </c>
      <c r="O31" s="843">
        <v>1931</v>
      </c>
      <c r="P31" s="843">
        <v>1830</v>
      </c>
      <c r="Q31" s="843">
        <v>1962</v>
      </c>
      <c r="S31" s="825">
        <v>31262</v>
      </c>
      <c r="T31" s="825">
        <v>11346</v>
      </c>
      <c r="U31" s="825">
        <v>24002</v>
      </c>
      <c r="V31" s="825">
        <v>10157</v>
      </c>
      <c r="W31" s="825">
        <v>7681</v>
      </c>
    </row>
    <row r="32" spans="1:23" x14ac:dyDescent="0.25">
      <c r="A32" s="844" t="s">
        <v>865</v>
      </c>
      <c r="B32" s="843">
        <v>6033</v>
      </c>
      <c r="C32" s="843">
        <v>6065</v>
      </c>
      <c r="D32" s="843">
        <v>6289</v>
      </c>
      <c r="E32" s="843">
        <v>6530</v>
      </c>
      <c r="F32" s="843">
        <v>6487</v>
      </c>
      <c r="G32" s="843">
        <v>7060</v>
      </c>
      <c r="H32" s="843">
        <v>6925</v>
      </c>
      <c r="I32" s="843">
        <v>7179</v>
      </c>
      <c r="J32" s="843">
        <v>7262</v>
      </c>
      <c r="K32" s="843">
        <v>7178</v>
      </c>
      <c r="L32" s="843">
        <v>6993</v>
      </c>
      <c r="M32" s="843">
        <v>6993</v>
      </c>
      <c r="N32" s="843">
        <v>6978</v>
      </c>
      <c r="O32" s="843">
        <v>6824</v>
      </c>
      <c r="P32" s="843">
        <v>6704</v>
      </c>
      <c r="Q32" s="843">
        <v>6975</v>
      </c>
      <c r="S32" s="825">
        <v>108475</v>
      </c>
      <c r="T32" s="825">
        <v>38464</v>
      </c>
      <c r="U32" s="825">
        <v>83558</v>
      </c>
      <c r="V32" s="825">
        <v>35605</v>
      </c>
      <c r="W32" s="825">
        <v>27481</v>
      </c>
    </row>
    <row r="33" spans="1:53" x14ac:dyDescent="0.25">
      <c r="A33" s="844" t="s">
        <v>864</v>
      </c>
      <c r="B33" s="843">
        <v>2562</v>
      </c>
      <c r="C33" s="843">
        <v>2518</v>
      </c>
      <c r="D33" s="843">
        <v>2646</v>
      </c>
      <c r="E33" s="843">
        <v>2799</v>
      </c>
      <c r="F33" s="843">
        <v>2842</v>
      </c>
      <c r="G33" s="843">
        <v>3097</v>
      </c>
      <c r="H33" s="843">
        <v>3162</v>
      </c>
      <c r="I33" s="843">
        <v>3335</v>
      </c>
      <c r="J33" s="843">
        <v>3214</v>
      </c>
      <c r="K33" s="843">
        <v>3278</v>
      </c>
      <c r="L33" s="843">
        <v>3213</v>
      </c>
      <c r="M33" s="843">
        <v>3350</v>
      </c>
      <c r="N33" s="843">
        <v>3274</v>
      </c>
      <c r="O33" s="843">
        <v>3166</v>
      </c>
      <c r="P33" s="843">
        <v>3197</v>
      </c>
      <c r="Q33" s="843">
        <v>3316</v>
      </c>
      <c r="S33" s="825">
        <v>48969</v>
      </c>
      <c r="T33" s="825">
        <v>16464</v>
      </c>
      <c r="U33" s="825">
        <v>38444</v>
      </c>
      <c r="V33" s="825">
        <v>16390</v>
      </c>
      <c r="W33" s="825">
        <v>12953</v>
      </c>
    </row>
    <row r="34" spans="1:53" x14ac:dyDescent="0.25">
      <c r="A34" t="s">
        <v>848</v>
      </c>
    </row>
    <row r="35" spans="1:53" x14ac:dyDescent="0.25">
      <c r="A35" s="824" t="s">
        <v>863</v>
      </c>
    </row>
    <row r="39" spans="1:53" ht="15.75" x14ac:dyDescent="0.25">
      <c r="A39" s="1570" t="s">
        <v>862</v>
      </c>
      <c r="B39" s="1570"/>
      <c r="C39" s="1570"/>
      <c r="D39" s="1570"/>
      <c r="E39" s="1570"/>
      <c r="F39" s="1570"/>
      <c r="G39" s="1570"/>
      <c r="H39" s="1570"/>
      <c r="I39" s="1570"/>
      <c r="J39" s="842"/>
      <c r="K39" s="841"/>
      <c r="L39" s="1571"/>
      <c r="M39" s="1571"/>
      <c r="N39" s="839"/>
      <c r="O39" s="839"/>
      <c r="P39" s="839"/>
      <c r="Q39" s="839"/>
      <c r="R39" s="839"/>
      <c r="S39" s="839"/>
      <c r="T39" s="838"/>
      <c r="U39" s="838"/>
      <c r="V39" s="838"/>
      <c r="W39" s="838"/>
      <c r="X39" s="838"/>
      <c r="Y39" s="838"/>
      <c r="Z39" s="838"/>
      <c r="AA39" s="838"/>
      <c r="AB39" s="838"/>
      <c r="AC39" s="838"/>
      <c r="AD39" s="838"/>
      <c r="AE39" s="838"/>
      <c r="AF39" s="838"/>
    </row>
    <row r="40" spans="1:53" ht="15.75" x14ac:dyDescent="0.25">
      <c r="A40" s="840"/>
      <c r="B40" s="840"/>
      <c r="C40" s="840"/>
      <c r="D40" s="840"/>
      <c r="E40" s="840"/>
      <c r="F40" s="840"/>
      <c r="G40" s="840"/>
      <c r="H40" s="840"/>
      <c r="I40" s="840"/>
      <c r="J40" s="840"/>
      <c r="K40" s="840"/>
      <c r="L40" s="840"/>
      <c r="M40" s="840"/>
      <c r="N40" s="840"/>
      <c r="O40" s="840"/>
      <c r="P40" s="840"/>
      <c r="Q40" s="840"/>
      <c r="R40" s="839"/>
      <c r="S40" s="839"/>
      <c r="T40" s="838"/>
      <c r="U40" s="838"/>
      <c r="V40" s="838"/>
      <c r="W40" s="838"/>
      <c r="X40" s="838"/>
      <c r="Y40" s="838"/>
      <c r="Z40" s="838"/>
      <c r="AA40" s="838"/>
      <c r="AB40" s="838"/>
      <c r="AC40" s="838"/>
      <c r="AD40" s="838"/>
      <c r="AE40" s="838"/>
      <c r="AF40" s="838"/>
      <c r="AG40" s="94"/>
      <c r="AH40" s="94"/>
      <c r="AI40" s="94"/>
      <c r="AJ40" s="94"/>
      <c r="AK40" s="94"/>
      <c r="AL40" s="94"/>
      <c r="AM40" s="94"/>
      <c r="AN40" s="94"/>
      <c r="AO40" s="94"/>
      <c r="AP40" s="94"/>
      <c r="AQ40" s="94"/>
      <c r="AR40" s="94"/>
      <c r="AS40" s="94"/>
      <c r="AT40" s="94"/>
      <c r="AU40" s="94"/>
      <c r="AV40" s="94"/>
      <c r="AW40" s="94"/>
      <c r="AX40" s="94"/>
      <c r="AY40" s="94"/>
      <c r="AZ40" s="94"/>
      <c r="BA40" s="94"/>
    </row>
    <row r="41" spans="1:53" x14ac:dyDescent="0.25">
      <c r="A41" s="837" t="s">
        <v>861</v>
      </c>
      <c r="B41" s="1572" t="s">
        <v>860</v>
      </c>
      <c r="C41" s="1572"/>
      <c r="D41" s="1572"/>
      <c r="E41" s="1572"/>
      <c r="F41" s="1572"/>
      <c r="G41" s="1572"/>
      <c r="H41" s="1572"/>
      <c r="I41" s="1572"/>
      <c r="J41" s="1572"/>
      <c r="K41" s="1572"/>
      <c r="L41" s="1572"/>
      <c r="M41" s="1572"/>
      <c r="N41" s="1572"/>
      <c r="O41" s="1572"/>
      <c r="P41" s="1572"/>
      <c r="Q41" s="1573"/>
      <c r="R41" s="836"/>
      <c r="S41" s="836"/>
      <c r="T41" s="836"/>
      <c r="U41" s="836"/>
      <c r="V41" s="836"/>
      <c r="W41" s="836"/>
      <c r="X41" s="836"/>
      <c r="Y41" s="836"/>
      <c r="Z41" s="836"/>
      <c r="AA41" s="836"/>
      <c r="AB41" s="836"/>
      <c r="AC41" s="836"/>
      <c r="AD41" s="836"/>
      <c r="AE41" s="836"/>
      <c r="AF41" s="836"/>
    </row>
    <row r="42" spans="1:53" x14ac:dyDescent="0.25">
      <c r="A42" s="835" t="s">
        <v>859</v>
      </c>
      <c r="B42" s="833">
        <v>0</v>
      </c>
      <c r="C42" s="833">
        <v>1</v>
      </c>
      <c r="D42" s="833">
        <v>2</v>
      </c>
      <c r="E42" s="833">
        <v>3</v>
      </c>
      <c r="F42" s="833">
        <v>4</v>
      </c>
      <c r="G42" s="833">
        <v>5</v>
      </c>
      <c r="H42" s="833">
        <v>6</v>
      </c>
      <c r="I42" s="834">
        <v>7</v>
      </c>
      <c r="J42" s="833">
        <v>8</v>
      </c>
      <c r="K42" s="33">
        <v>9</v>
      </c>
      <c r="L42" s="833">
        <v>10</v>
      </c>
      <c r="M42" s="833">
        <v>11</v>
      </c>
      <c r="N42" s="833">
        <v>12</v>
      </c>
      <c r="O42" s="833">
        <v>13</v>
      </c>
      <c r="P42" s="833">
        <v>14</v>
      </c>
      <c r="Q42" s="833">
        <v>15</v>
      </c>
      <c r="S42" s="832" t="s">
        <v>858</v>
      </c>
      <c r="T42" s="832" t="s">
        <v>857</v>
      </c>
      <c r="U42" s="832" t="s">
        <v>856</v>
      </c>
      <c r="V42" s="832" t="s">
        <v>855</v>
      </c>
      <c r="W42" s="832" t="s">
        <v>854</v>
      </c>
    </row>
    <row r="43" spans="1:53" x14ac:dyDescent="0.25">
      <c r="A43" s="831" t="s">
        <v>120</v>
      </c>
      <c r="B43" s="830">
        <v>55516</v>
      </c>
      <c r="C43" s="830">
        <v>56584</v>
      </c>
      <c r="D43" s="830">
        <v>57165</v>
      </c>
      <c r="E43" s="830">
        <v>58232</v>
      </c>
      <c r="F43" s="830">
        <v>59741</v>
      </c>
      <c r="G43" s="830">
        <v>61695</v>
      </c>
      <c r="H43" s="830">
        <v>58801</v>
      </c>
      <c r="I43" s="830">
        <v>60336</v>
      </c>
      <c r="J43" s="830">
        <v>60184</v>
      </c>
      <c r="K43" s="830">
        <v>57846</v>
      </c>
      <c r="L43" s="830">
        <v>56634</v>
      </c>
      <c r="M43" s="830">
        <v>56142</v>
      </c>
      <c r="N43" s="830">
        <v>55083</v>
      </c>
      <c r="O43" s="830">
        <v>53398</v>
      </c>
      <c r="P43" s="830">
        <v>53121</v>
      </c>
      <c r="Q43" s="830">
        <v>55439</v>
      </c>
      <c r="S43" s="825">
        <v>915917</v>
      </c>
      <c r="T43" s="825">
        <v>348933</v>
      </c>
      <c r="U43" s="825">
        <v>688420</v>
      </c>
      <c r="V43" s="825">
        <v>291142</v>
      </c>
      <c r="W43" s="825">
        <v>217041</v>
      </c>
    </row>
    <row r="44" spans="1:53" ht="15.75" customHeight="1" x14ac:dyDescent="0.25">
      <c r="A44" s="831" t="s">
        <v>853</v>
      </c>
      <c r="B44" s="830"/>
      <c r="C44" s="830"/>
      <c r="D44" s="830"/>
      <c r="E44" s="830"/>
      <c r="F44" s="830"/>
      <c r="G44" s="830"/>
      <c r="H44" s="830"/>
      <c r="I44" s="830"/>
      <c r="J44" s="830"/>
      <c r="K44" s="830"/>
      <c r="L44" s="830"/>
      <c r="M44" s="830"/>
      <c r="N44" s="830"/>
      <c r="O44" s="830"/>
      <c r="P44" s="830"/>
      <c r="Q44" s="830"/>
      <c r="S44" s="825"/>
      <c r="T44" s="825"/>
      <c r="U44" s="825"/>
      <c r="V44" s="825"/>
      <c r="W44" s="825"/>
    </row>
    <row r="45" spans="1:53" x14ac:dyDescent="0.25">
      <c r="A45" s="827" t="s">
        <v>175</v>
      </c>
      <c r="B45" s="826">
        <v>2533</v>
      </c>
      <c r="C45" s="826">
        <v>2454</v>
      </c>
      <c r="D45" s="826">
        <v>2408</v>
      </c>
      <c r="E45" s="826">
        <v>2386</v>
      </c>
      <c r="F45" s="826">
        <v>2425</v>
      </c>
      <c r="G45" s="826">
        <v>2365</v>
      </c>
      <c r="H45" s="826">
        <v>2279</v>
      </c>
      <c r="I45" s="826">
        <v>2214</v>
      </c>
      <c r="J45" s="826">
        <v>2187</v>
      </c>
      <c r="K45" s="826">
        <v>2050</v>
      </c>
      <c r="L45" s="826">
        <v>1945</v>
      </c>
      <c r="M45" s="826">
        <v>1889</v>
      </c>
      <c r="N45" s="826">
        <v>1780</v>
      </c>
      <c r="O45" s="826">
        <v>1733</v>
      </c>
      <c r="P45" s="826">
        <v>1745</v>
      </c>
      <c r="Q45" s="826">
        <v>1794</v>
      </c>
      <c r="S45" s="825">
        <v>34187</v>
      </c>
      <c r="T45" s="825">
        <v>14571</v>
      </c>
      <c r="U45" s="825">
        <v>24406</v>
      </c>
      <c r="V45" s="825">
        <v>10285</v>
      </c>
      <c r="W45" s="825">
        <v>7052</v>
      </c>
    </row>
    <row r="46" spans="1:53" x14ac:dyDescent="0.25">
      <c r="A46" s="827" t="s">
        <v>176</v>
      </c>
      <c r="B46" s="826">
        <v>2949</v>
      </c>
      <c r="C46" s="826">
        <v>2909</v>
      </c>
      <c r="D46" s="826">
        <v>3012</v>
      </c>
      <c r="E46" s="826">
        <v>3001</v>
      </c>
      <c r="F46" s="826">
        <v>3095</v>
      </c>
      <c r="G46" s="826">
        <v>3299</v>
      </c>
      <c r="H46" s="826">
        <v>3387</v>
      </c>
      <c r="I46" s="826">
        <v>3384</v>
      </c>
      <c r="J46" s="826">
        <v>3252</v>
      </c>
      <c r="K46" s="826">
        <v>3128</v>
      </c>
      <c r="L46" s="826">
        <v>3115</v>
      </c>
      <c r="M46" s="826">
        <v>2943</v>
      </c>
      <c r="N46" s="826">
        <v>2914</v>
      </c>
      <c r="O46" s="826">
        <v>2883</v>
      </c>
      <c r="P46" s="826">
        <v>2793</v>
      </c>
      <c r="Q46" s="826">
        <v>2807</v>
      </c>
      <c r="S46" s="825">
        <v>48871</v>
      </c>
      <c r="T46" s="825">
        <v>18265</v>
      </c>
      <c r="U46" s="825">
        <v>37000</v>
      </c>
      <c r="V46" s="825">
        <v>15822</v>
      </c>
      <c r="W46" s="825">
        <v>11397</v>
      </c>
    </row>
    <row r="47" spans="1:53" x14ac:dyDescent="0.25">
      <c r="A47" s="827" t="s">
        <v>177</v>
      </c>
      <c r="B47" s="826">
        <v>1055</v>
      </c>
      <c r="C47" s="826">
        <v>1119</v>
      </c>
      <c r="D47" s="826">
        <v>1216</v>
      </c>
      <c r="E47" s="826">
        <v>1202</v>
      </c>
      <c r="F47" s="826">
        <v>1200</v>
      </c>
      <c r="G47" s="826">
        <v>1216</v>
      </c>
      <c r="H47" s="826">
        <v>1246</v>
      </c>
      <c r="I47" s="826">
        <v>1229</v>
      </c>
      <c r="J47" s="826">
        <v>1309</v>
      </c>
      <c r="K47" s="826">
        <v>1193</v>
      </c>
      <c r="L47" s="826">
        <v>1210</v>
      </c>
      <c r="M47" s="826">
        <v>1250</v>
      </c>
      <c r="N47" s="826">
        <v>1263</v>
      </c>
      <c r="O47" s="826">
        <v>1232</v>
      </c>
      <c r="P47" s="826">
        <v>1194</v>
      </c>
      <c r="Q47" s="826">
        <v>1311</v>
      </c>
      <c r="S47" s="825">
        <v>19445</v>
      </c>
      <c r="T47" s="825">
        <v>7008</v>
      </c>
      <c r="U47" s="825">
        <v>14853</v>
      </c>
      <c r="V47" s="825">
        <v>6191</v>
      </c>
      <c r="W47" s="825">
        <v>5000</v>
      </c>
    </row>
    <row r="48" spans="1:53" x14ac:dyDescent="0.25">
      <c r="A48" s="827" t="s">
        <v>852</v>
      </c>
      <c r="B48" s="826">
        <v>713</v>
      </c>
      <c r="C48" s="826">
        <v>749</v>
      </c>
      <c r="D48" s="826">
        <v>778</v>
      </c>
      <c r="E48" s="826">
        <v>762</v>
      </c>
      <c r="F48" s="826">
        <v>846</v>
      </c>
      <c r="G48" s="826">
        <v>848</v>
      </c>
      <c r="H48" s="826">
        <v>865</v>
      </c>
      <c r="I48" s="826">
        <v>866</v>
      </c>
      <c r="J48" s="826">
        <v>874</v>
      </c>
      <c r="K48" s="826">
        <v>823</v>
      </c>
      <c r="L48" s="826">
        <v>869</v>
      </c>
      <c r="M48" s="826">
        <v>855</v>
      </c>
      <c r="N48" s="826">
        <v>883</v>
      </c>
      <c r="O48" s="826">
        <v>809</v>
      </c>
      <c r="P48" s="826">
        <v>840</v>
      </c>
      <c r="Q48" s="826">
        <v>858</v>
      </c>
      <c r="S48" s="825">
        <v>13238</v>
      </c>
      <c r="T48" s="825">
        <v>4696</v>
      </c>
      <c r="U48" s="825">
        <v>10236</v>
      </c>
      <c r="V48" s="825">
        <v>4287</v>
      </c>
      <c r="W48" s="825">
        <v>3390</v>
      </c>
    </row>
    <row r="49" spans="1:23" s="93" customFormat="1" x14ac:dyDescent="0.25">
      <c r="A49" s="827" t="s">
        <v>179</v>
      </c>
      <c r="B49" s="826">
        <v>540</v>
      </c>
      <c r="C49" s="826">
        <v>565</v>
      </c>
      <c r="D49" s="826">
        <v>522</v>
      </c>
      <c r="E49" s="826">
        <v>607</v>
      </c>
      <c r="F49" s="826">
        <v>621</v>
      </c>
      <c r="G49" s="826">
        <v>565</v>
      </c>
      <c r="H49" s="826">
        <v>545</v>
      </c>
      <c r="I49" s="826">
        <v>556</v>
      </c>
      <c r="J49" s="826">
        <v>634</v>
      </c>
      <c r="K49" s="826">
        <v>567</v>
      </c>
      <c r="L49" s="826">
        <v>552</v>
      </c>
      <c r="M49" s="826">
        <v>540</v>
      </c>
      <c r="N49" s="826">
        <v>550</v>
      </c>
      <c r="O49" s="826">
        <v>521</v>
      </c>
      <c r="P49" s="826">
        <v>562</v>
      </c>
      <c r="Q49" s="826">
        <v>577</v>
      </c>
      <c r="R49"/>
      <c r="S49" s="825">
        <v>9024</v>
      </c>
      <c r="T49" s="825">
        <v>3420</v>
      </c>
      <c r="U49" s="825">
        <v>6790</v>
      </c>
      <c r="V49" s="825">
        <v>2849</v>
      </c>
      <c r="W49" s="825">
        <v>2210</v>
      </c>
    </row>
    <row r="50" spans="1:23" x14ac:dyDescent="0.25">
      <c r="A50" s="827" t="s">
        <v>851</v>
      </c>
      <c r="B50" s="826">
        <v>1299</v>
      </c>
      <c r="C50" s="826">
        <v>1306</v>
      </c>
      <c r="D50" s="826">
        <v>1351</v>
      </c>
      <c r="E50" s="826">
        <v>1402</v>
      </c>
      <c r="F50" s="826">
        <v>1422</v>
      </c>
      <c r="G50" s="826">
        <v>1556</v>
      </c>
      <c r="H50" s="826">
        <v>1545</v>
      </c>
      <c r="I50" s="826">
        <v>1550</v>
      </c>
      <c r="J50" s="826">
        <v>1553</v>
      </c>
      <c r="K50" s="826">
        <v>1601</v>
      </c>
      <c r="L50" s="826">
        <v>1558</v>
      </c>
      <c r="M50" s="826">
        <v>1569</v>
      </c>
      <c r="N50" s="826">
        <v>1492</v>
      </c>
      <c r="O50" s="826">
        <v>1487</v>
      </c>
      <c r="P50" s="826">
        <v>1422</v>
      </c>
      <c r="Q50" s="826">
        <v>1501</v>
      </c>
      <c r="S50" s="825">
        <v>23614</v>
      </c>
      <c r="T50" s="825">
        <v>8336</v>
      </c>
      <c r="U50" s="825">
        <v>18256</v>
      </c>
      <c r="V50" s="825">
        <v>7831</v>
      </c>
      <c r="W50" s="825">
        <v>5902</v>
      </c>
    </row>
    <row r="51" spans="1:23" x14ac:dyDescent="0.25">
      <c r="A51" s="827" t="s">
        <v>181</v>
      </c>
      <c r="B51" s="826">
        <v>1528</v>
      </c>
      <c r="C51" s="826">
        <v>1606</v>
      </c>
      <c r="D51" s="826">
        <v>1496</v>
      </c>
      <c r="E51" s="826">
        <v>1637</v>
      </c>
      <c r="F51" s="826">
        <v>1724</v>
      </c>
      <c r="G51" s="826">
        <v>1625</v>
      </c>
      <c r="H51" s="826">
        <v>1478</v>
      </c>
      <c r="I51" s="826">
        <v>1582</v>
      </c>
      <c r="J51" s="826">
        <v>1506</v>
      </c>
      <c r="K51" s="826">
        <v>1456</v>
      </c>
      <c r="L51" s="826">
        <v>1388</v>
      </c>
      <c r="M51" s="826">
        <v>1468</v>
      </c>
      <c r="N51" s="826">
        <v>1348</v>
      </c>
      <c r="O51" s="826">
        <v>1335</v>
      </c>
      <c r="P51" s="826">
        <v>1324</v>
      </c>
      <c r="Q51" s="826">
        <v>1348</v>
      </c>
      <c r="S51" s="825">
        <v>23849</v>
      </c>
      <c r="T51" s="825">
        <v>9616</v>
      </c>
      <c r="U51" s="825">
        <v>17582</v>
      </c>
      <c r="V51" s="825">
        <v>7400</v>
      </c>
      <c r="W51" s="825">
        <v>5355</v>
      </c>
    </row>
    <row r="52" spans="1:23" x14ac:dyDescent="0.25">
      <c r="A52" s="827" t="s">
        <v>182</v>
      </c>
      <c r="B52" s="826">
        <v>1312</v>
      </c>
      <c r="C52" s="826">
        <v>1338</v>
      </c>
      <c r="D52" s="826">
        <v>1246</v>
      </c>
      <c r="E52" s="826">
        <v>1346</v>
      </c>
      <c r="F52" s="826">
        <v>1462</v>
      </c>
      <c r="G52" s="826">
        <v>1430</v>
      </c>
      <c r="H52" s="826">
        <v>1331</v>
      </c>
      <c r="I52" s="826">
        <v>1390</v>
      </c>
      <c r="J52" s="826">
        <v>1363</v>
      </c>
      <c r="K52" s="826">
        <v>1333</v>
      </c>
      <c r="L52" s="826">
        <v>1290</v>
      </c>
      <c r="M52" s="826">
        <v>1286</v>
      </c>
      <c r="N52" s="826">
        <v>1345</v>
      </c>
      <c r="O52" s="826">
        <v>1231</v>
      </c>
      <c r="P52" s="826">
        <v>1269</v>
      </c>
      <c r="Q52" s="826">
        <v>1287</v>
      </c>
      <c r="S52" s="825">
        <v>21259</v>
      </c>
      <c r="T52" s="825">
        <v>8134</v>
      </c>
      <c r="U52" s="825">
        <v>16017</v>
      </c>
      <c r="V52" s="825">
        <v>6662</v>
      </c>
      <c r="W52" s="825">
        <v>5132</v>
      </c>
    </row>
    <row r="53" spans="1:23" x14ac:dyDescent="0.25">
      <c r="A53" s="827" t="s">
        <v>183</v>
      </c>
      <c r="B53" s="826">
        <v>1008</v>
      </c>
      <c r="C53" s="826">
        <v>1062</v>
      </c>
      <c r="D53" s="826">
        <v>1147</v>
      </c>
      <c r="E53" s="826">
        <v>1139</v>
      </c>
      <c r="F53" s="826">
        <v>1107</v>
      </c>
      <c r="G53" s="826">
        <v>1306</v>
      </c>
      <c r="H53" s="826">
        <v>1174</v>
      </c>
      <c r="I53" s="826">
        <v>1220</v>
      </c>
      <c r="J53" s="826">
        <v>1219</v>
      </c>
      <c r="K53" s="826">
        <v>1146</v>
      </c>
      <c r="L53" s="826">
        <v>1246</v>
      </c>
      <c r="M53" s="826">
        <v>1233</v>
      </c>
      <c r="N53" s="826">
        <v>1224</v>
      </c>
      <c r="O53" s="826">
        <v>1143</v>
      </c>
      <c r="P53" s="826">
        <v>1197</v>
      </c>
      <c r="Q53" s="826">
        <v>1239</v>
      </c>
      <c r="S53" s="825">
        <v>18810</v>
      </c>
      <c r="T53" s="825">
        <v>6769</v>
      </c>
      <c r="U53" s="825">
        <v>14454</v>
      </c>
      <c r="V53" s="825">
        <v>6064</v>
      </c>
      <c r="W53" s="825">
        <v>4803</v>
      </c>
    </row>
    <row r="54" spans="1:23" x14ac:dyDescent="0.25">
      <c r="A54" s="827" t="s">
        <v>184</v>
      </c>
      <c r="B54" s="826">
        <v>1105</v>
      </c>
      <c r="C54" s="826">
        <v>1095</v>
      </c>
      <c r="D54" s="826">
        <v>1140</v>
      </c>
      <c r="E54" s="826">
        <v>1136</v>
      </c>
      <c r="F54" s="826">
        <v>1261</v>
      </c>
      <c r="G54" s="826">
        <v>1319</v>
      </c>
      <c r="H54" s="826">
        <v>1224</v>
      </c>
      <c r="I54" s="826">
        <v>1280</v>
      </c>
      <c r="J54" s="826">
        <v>1332</v>
      </c>
      <c r="K54" s="826">
        <v>1244</v>
      </c>
      <c r="L54" s="826">
        <v>1258</v>
      </c>
      <c r="M54" s="826">
        <v>1168</v>
      </c>
      <c r="N54" s="826">
        <v>1179</v>
      </c>
      <c r="O54" s="826">
        <v>1035</v>
      </c>
      <c r="P54" s="826">
        <v>1088</v>
      </c>
      <c r="Q54" s="826">
        <v>1125</v>
      </c>
      <c r="S54" s="825">
        <v>18989</v>
      </c>
      <c r="T54" s="825">
        <v>7056</v>
      </c>
      <c r="U54" s="825">
        <v>14513</v>
      </c>
      <c r="V54" s="825">
        <v>6282</v>
      </c>
      <c r="W54" s="825">
        <v>4427</v>
      </c>
    </row>
    <row r="55" spans="1:23" x14ac:dyDescent="0.25">
      <c r="A55" s="827" t="s">
        <v>185</v>
      </c>
      <c r="B55" s="826">
        <v>928</v>
      </c>
      <c r="C55" s="826">
        <v>949</v>
      </c>
      <c r="D55" s="826">
        <v>1069</v>
      </c>
      <c r="E55" s="826">
        <v>1140</v>
      </c>
      <c r="F55" s="826">
        <v>1198</v>
      </c>
      <c r="G55" s="826">
        <v>1294</v>
      </c>
      <c r="H55" s="826">
        <v>1244</v>
      </c>
      <c r="I55" s="826">
        <v>1189</v>
      </c>
      <c r="J55" s="826">
        <v>1225</v>
      </c>
      <c r="K55" s="826">
        <v>1234</v>
      </c>
      <c r="L55" s="826">
        <v>1205</v>
      </c>
      <c r="M55" s="826">
        <v>1248</v>
      </c>
      <c r="N55" s="826">
        <v>1222</v>
      </c>
      <c r="O55" s="826">
        <v>1166</v>
      </c>
      <c r="P55" s="826">
        <v>1169</v>
      </c>
      <c r="Q55" s="826">
        <v>1182</v>
      </c>
      <c r="S55" s="825">
        <v>18662</v>
      </c>
      <c r="T55" s="825">
        <v>6578</v>
      </c>
      <c r="U55" s="825">
        <v>14576</v>
      </c>
      <c r="V55" s="825">
        <v>6101</v>
      </c>
      <c r="W55" s="825">
        <v>4739</v>
      </c>
    </row>
    <row r="56" spans="1:23" x14ac:dyDescent="0.25">
      <c r="A56" s="829" t="s">
        <v>850</v>
      </c>
      <c r="B56" s="828">
        <v>5241</v>
      </c>
      <c r="C56" s="828">
        <v>5306</v>
      </c>
      <c r="D56" s="828">
        <v>5370</v>
      </c>
      <c r="E56" s="828">
        <v>5334</v>
      </c>
      <c r="F56" s="828">
        <v>5259</v>
      </c>
      <c r="G56" s="828">
        <v>5643</v>
      </c>
      <c r="H56" s="828">
        <v>5001</v>
      </c>
      <c r="I56" s="828">
        <v>5268</v>
      </c>
      <c r="J56" s="828">
        <v>5133</v>
      </c>
      <c r="K56" s="828">
        <v>4697</v>
      </c>
      <c r="L56" s="828">
        <v>4491</v>
      </c>
      <c r="M56" s="828">
        <v>4276</v>
      </c>
      <c r="N56" s="828">
        <v>4101</v>
      </c>
      <c r="O56" s="828">
        <v>4023</v>
      </c>
      <c r="P56" s="828">
        <v>4145</v>
      </c>
      <c r="Q56" s="828">
        <v>4076</v>
      </c>
      <c r="R56" s="93"/>
      <c r="S56" s="825">
        <v>77364</v>
      </c>
      <c r="T56" s="825">
        <v>32153</v>
      </c>
      <c r="U56" s="825">
        <v>56113</v>
      </c>
      <c r="V56" s="825">
        <v>23865</v>
      </c>
      <c r="W56" s="825">
        <v>16345</v>
      </c>
    </row>
    <row r="57" spans="1:23" x14ac:dyDescent="0.25">
      <c r="A57" s="827" t="s">
        <v>187</v>
      </c>
      <c r="B57" s="826">
        <v>1606</v>
      </c>
      <c r="C57" s="826">
        <v>1697</v>
      </c>
      <c r="D57" s="826">
        <v>1727</v>
      </c>
      <c r="E57" s="826">
        <v>1737</v>
      </c>
      <c r="F57" s="826">
        <v>1896</v>
      </c>
      <c r="G57" s="826">
        <v>1850</v>
      </c>
      <c r="H57" s="826">
        <v>1896</v>
      </c>
      <c r="I57" s="826">
        <v>1946</v>
      </c>
      <c r="J57" s="826">
        <v>1878</v>
      </c>
      <c r="K57" s="826">
        <v>1882</v>
      </c>
      <c r="L57" s="826">
        <v>1784</v>
      </c>
      <c r="M57" s="826">
        <v>1796</v>
      </c>
      <c r="N57" s="826">
        <v>1691</v>
      </c>
      <c r="O57" s="826">
        <v>1702</v>
      </c>
      <c r="P57" s="826">
        <v>1611</v>
      </c>
      <c r="Q57" s="826">
        <v>1660</v>
      </c>
      <c r="S57" s="825">
        <v>28359</v>
      </c>
      <c r="T57" s="825">
        <v>10513</v>
      </c>
      <c r="U57" s="825">
        <v>21592</v>
      </c>
      <c r="V57" s="825">
        <v>9286</v>
      </c>
      <c r="W57" s="825">
        <v>6664</v>
      </c>
    </row>
    <row r="58" spans="1:23" x14ac:dyDescent="0.25">
      <c r="A58" s="827" t="s">
        <v>188</v>
      </c>
      <c r="B58" s="826">
        <v>3737</v>
      </c>
      <c r="C58" s="826">
        <v>3962</v>
      </c>
      <c r="D58" s="826">
        <v>3944</v>
      </c>
      <c r="E58" s="826">
        <v>4042</v>
      </c>
      <c r="F58" s="826">
        <v>4121</v>
      </c>
      <c r="G58" s="826">
        <v>4421</v>
      </c>
      <c r="H58" s="826">
        <v>4274</v>
      </c>
      <c r="I58" s="826">
        <v>4317</v>
      </c>
      <c r="J58" s="826">
        <v>4265</v>
      </c>
      <c r="K58" s="826">
        <v>4031</v>
      </c>
      <c r="L58" s="826">
        <v>4060</v>
      </c>
      <c r="M58" s="826">
        <v>3942</v>
      </c>
      <c r="N58" s="826">
        <v>3912</v>
      </c>
      <c r="O58" s="826">
        <v>3795</v>
      </c>
      <c r="P58" s="826">
        <v>3640</v>
      </c>
      <c r="Q58" s="826">
        <v>3909</v>
      </c>
      <c r="S58" s="825">
        <v>64372</v>
      </c>
      <c r="T58" s="825">
        <v>24227</v>
      </c>
      <c r="U58" s="825">
        <v>48687</v>
      </c>
      <c r="V58" s="825">
        <v>20615</v>
      </c>
      <c r="W58" s="825">
        <v>15256</v>
      </c>
    </row>
    <row r="59" spans="1:23" x14ac:dyDescent="0.25">
      <c r="A59" s="827" t="s">
        <v>189</v>
      </c>
      <c r="B59" s="826">
        <v>6987</v>
      </c>
      <c r="C59" s="826">
        <v>7059</v>
      </c>
      <c r="D59" s="826">
        <v>6949</v>
      </c>
      <c r="E59" s="826">
        <v>6891</v>
      </c>
      <c r="F59" s="826">
        <v>6991</v>
      </c>
      <c r="G59" s="826">
        <v>6933</v>
      </c>
      <c r="H59" s="826">
        <v>6225</v>
      </c>
      <c r="I59" s="826">
        <v>6223</v>
      </c>
      <c r="J59" s="826">
        <v>6122</v>
      </c>
      <c r="K59" s="826">
        <v>5780</v>
      </c>
      <c r="L59" s="826">
        <v>5537</v>
      </c>
      <c r="M59" s="826">
        <v>5440</v>
      </c>
      <c r="N59" s="826">
        <v>5291</v>
      </c>
      <c r="O59" s="826">
        <v>5232</v>
      </c>
      <c r="P59" s="826">
        <v>5151</v>
      </c>
      <c r="Q59" s="826">
        <v>5676</v>
      </c>
      <c r="S59" s="825">
        <v>98487</v>
      </c>
      <c r="T59" s="825">
        <v>41810</v>
      </c>
      <c r="U59" s="825">
        <v>70601</v>
      </c>
      <c r="V59" s="825">
        <v>29102</v>
      </c>
      <c r="W59" s="825">
        <v>21350</v>
      </c>
    </row>
    <row r="60" spans="1:23" x14ac:dyDescent="0.25">
      <c r="A60" s="827" t="s">
        <v>190</v>
      </c>
      <c r="B60" s="826">
        <v>2258</v>
      </c>
      <c r="C60" s="826">
        <v>2337</v>
      </c>
      <c r="D60" s="826">
        <v>2272</v>
      </c>
      <c r="E60" s="826">
        <v>2363</v>
      </c>
      <c r="F60" s="826">
        <v>2472</v>
      </c>
      <c r="G60" s="826">
        <v>2538</v>
      </c>
      <c r="H60" s="826">
        <v>2464</v>
      </c>
      <c r="I60" s="826">
        <v>2679</v>
      </c>
      <c r="J60" s="826">
        <v>2684</v>
      </c>
      <c r="K60" s="826">
        <v>2593</v>
      </c>
      <c r="L60" s="826">
        <v>2584</v>
      </c>
      <c r="M60" s="826">
        <v>2575</v>
      </c>
      <c r="N60" s="826">
        <v>2540</v>
      </c>
      <c r="O60" s="826">
        <v>2500</v>
      </c>
      <c r="P60" s="826">
        <v>2513</v>
      </c>
      <c r="Q60" s="826">
        <v>2600</v>
      </c>
      <c r="S60" s="825">
        <v>39972</v>
      </c>
      <c r="T60" s="825">
        <v>14240</v>
      </c>
      <c r="U60" s="825">
        <v>30742</v>
      </c>
      <c r="V60" s="825">
        <v>13115</v>
      </c>
      <c r="W60" s="825">
        <v>10153</v>
      </c>
    </row>
    <row r="61" spans="1:23" x14ac:dyDescent="0.25">
      <c r="A61" s="827" t="s">
        <v>191</v>
      </c>
      <c r="B61" s="826">
        <v>697</v>
      </c>
      <c r="C61" s="826">
        <v>753</v>
      </c>
      <c r="D61" s="826">
        <v>781</v>
      </c>
      <c r="E61" s="826">
        <v>790</v>
      </c>
      <c r="F61" s="826">
        <v>789</v>
      </c>
      <c r="G61" s="826">
        <v>836</v>
      </c>
      <c r="H61" s="826">
        <v>854</v>
      </c>
      <c r="I61" s="826">
        <v>803</v>
      </c>
      <c r="J61" s="826">
        <v>868</v>
      </c>
      <c r="K61" s="826">
        <v>828</v>
      </c>
      <c r="L61" s="826">
        <v>808</v>
      </c>
      <c r="M61" s="826">
        <v>847</v>
      </c>
      <c r="N61" s="826">
        <v>835</v>
      </c>
      <c r="O61" s="826">
        <v>784</v>
      </c>
      <c r="P61" s="826">
        <v>748</v>
      </c>
      <c r="Q61" s="826">
        <v>830</v>
      </c>
      <c r="S61" s="825">
        <v>12851</v>
      </c>
      <c r="T61" s="825">
        <v>4646</v>
      </c>
      <c r="U61" s="825">
        <v>9830</v>
      </c>
      <c r="V61" s="825">
        <v>4154</v>
      </c>
      <c r="W61" s="825">
        <v>3197</v>
      </c>
    </row>
    <row r="62" spans="1:23" x14ac:dyDescent="0.25">
      <c r="A62" s="827" t="s">
        <v>192</v>
      </c>
      <c r="B62" s="826">
        <v>1106</v>
      </c>
      <c r="C62" s="826">
        <v>1127</v>
      </c>
      <c r="D62" s="826">
        <v>1147</v>
      </c>
      <c r="E62" s="826">
        <v>1103</v>
      </c>
      <c r="F62" s="826">
        <v>1174</v>
      </c>
      <c r="G62" s="826">
        <v>1111</v>
      </c>
      <c r="H62" s="826">
        <v>1111</v>
      </c>
      <c r="I62" s="826">
        <v>1084</v>
      </c>
      <c r="J62" s="826">
        <v>1055</v>
      </c>
      <c r="K62" s="826">
        <v>1005</v>
      </c>
      <c r="L62" s="826">
        <v>1040</v>
      </c>
      <c r="M62" s="826">
        <v>1000</v>
      </c>
      <c r="N62" s="826">
        <v>983</v>
      </c>
      <c r="O62" s="826">
        <v>928</v>
      </c>
      <c r="P62" s="826">
        <v>904</v>
      </c>
      <c r="Q62" s="826">
        <v>1006</v>
      </c>
      <c r="S62" s="825">
        <v>16884</v>
      </c>
      <c r="T62" s="825">
        <v>6768</v>
      </c>
      <c r="U62" s="825">
        <v>12401</v>
      </c>
      <c r="V62" s="825">
        <v>5184</v>
      </c>
      <c r="W62" s="825">
        <v>3821</v>
      </c>
    </row>
    <row r="63" spans="1:23" x14ac:dyDescent="0.25">
      <c r="A63" s="827" t="s">
        <v>193</v>
      </c>
      <c r="B63" s="826">
        <v>959</v>
      </c>
      <c r="C63" s="826">
        <v>903</v>
      </c>
      <c r="D63" s="826">
        <v>952</v>
      </c>
      <c r="E63" s="826">
        <v>1008</v>
      </c>
      <c r="F63" s="826">
        <v>959</v>
      </c>
      <c r="G63" s="826">
        <v>1076</v>
      </c>
      <c r="H63" s="826">
        <v>1069</v>
      </c>
      <c r="I63" s="826">
        <v>1086</v>
      </c>
      <c r="J63" s="826">
        <v>1214</v>
      </c>
      <c r="K63" s="826">
        <v>1100</v>
      </c>
      <c r="L63" s="826">
        <v>1021</v>
      </c>
      <c r="M63" s="826">
        <v>1020</v>
      </c>
      <c r="N63" s="826">
        <v>1012</v>
      </c>
      <c r="O63" s="826">
        <v>1031</v>
      </c>
      <c r="P63" s="826">
        <v>1032</v>
      </c>
      <c r="Q63" s="826">
        <v>1085</v>
      </c>
      <c r="S63" s="825">
        <v>16527</v>
      </c>
      <c r="T63" s="825">
        <v>5857</v>
      </c>
      <c r="U63" s="825">
        <v>12705</v>
      </c>
      <c r="V63" s="825">
        <v>5441</v>
      </c>
      <c r="W63" s="825">
        <v>4160</v>
      </c>
    </row>
    <row r="64" spans="1:23" x14ac:dyDescent="0.25">
      <c r="A64" s="827" t="s">
        <v>194</v>
      </c>
      <c r="B64" s="826">
        <v>229</v>
      </c>
      <c r="C64" s="826">
        <v>220</v>
      </c>
      <c r="D64" s="826">
        <v>263</v>
      </c>
      <c r="E64" s="826">
        <v>253</v>
      </c>
      <c r="F64" s="826">
        <v>266</v>
      </c>
      <c r="G64" s="826">
        <v>259</v>
      </c>
      <c r="H64" s="826">
        <v>263</v>
      </c>
      <c r="I64" s="826">
        <v>276</v>
      </c>
      <c r="J64" s="826">
        <v>297</v>
      </c>
      <c r="K64" s="826">
        <v>305</v>
      </c>
      <c r="L64" s="826">
        <v>294</v>
      </c>
      <c r="M64" s="826">
        <v>272</v>
      </c>
      <c r="N64" s="826">
        <v>303</v>
      </c>
      <c r="O64" s="826">
        <v>287</v>
      </c>
      <c r="P64" s="826">
        <v>253</v>
      </c>
      <c r="Q64" s="826">
        <v>267</v>
      </c>
      <c r="S64" s="825">
        <v>4307</v>
      </c>
      <c r="T64" s="825">
        <v>1490</v>
      </c>
      <c r="U64" s="825">
        <v>3342</v>
      </c>
      <c r="V64" s="825">
        <v>1444</v>
      </c>
      <c r="W64" s="825">
        <v>1110</v>
      </c>
    </row>
    <row r="65" spans="1:23" x14ac:dyDescent="0.25">
      <c r="A65" s="827" t="s">
        <v>195</v>
      </c>
      <c r="B65" s="826">
        <v>1308</v>
      </c>
      <c r="C65" s="826">
        <v>1313</v>
      </c>
      <c r="D65" s="826">
        <v>1362</v>
      </c>
      <c r="E65" s="826">
        <v>1326</v>
      </c>
      <c r="F65" s="826">
        <v>1476</v>
      </c>
      <c r="G65" s="826">
        <v>1542</v>
      </c>
      <c r="H65" s="826">
        <v>1407</v>
      </c>
      <c r="I65" s="826">
        <v>1553</v>
      </c>
      <c r="J65" s="826">
        <v>1489</v>
      </c>
      <c r="K65" s="826">
        <v>1556</v>
      </c>
      <c r="L65" s="826">
        <v>1491</v>
      </c>
      <c r="M65" s="826">
        <v>1495</v>
      </c>
      <c r="N65" s="826">
        <v>1435</v>
      </c>
      <c r="O65" s="826">
        <v>1461</v>
      </c>
      <c r="P65" s="826">
        <v>1406</v>
      </c>
      <c r="Q65" s="826">
        <v>1508</v>
      </c>
      <c r="S65" s="825">
        <v>23128</v>
      </c>
      <c r="T65" s="825">
        <v>8327</v>
      </c>
      <c r="U65" s="825">
        <v>17819</v>
      </c>
      <c r="V65" s="825">
        <v>7584</v>
      </c>
      <c r="W65" s="825">
        <v>5810</v>
      </c>
    </row>
    <row r="66" spans="1:23" x14ac:dyDescent="0.25">
      <c r="A66" s="827" t="s">
        <v>196</v>
      </c>
      <c r="B66" s="826">
        <v>3724</v>
      </c>
      <c r="C66" s="826">
        <v>3755</v>
      </c>
      <c r="D66" s="826">
        <v>3739</v>
      </c>
      <c r="E66" s="826">
        <v>3855</v>
      </c>
      <c r="F66" s="826">
        <v>3958</v>
      </c>
      <c r="G66" s="826">
        <v>4106</v>
      </c>
      <c r="H66" s="826">
        <v>4060</v>
      </c>
      <c r="I66" s="826">
        <v>4209</v>
      </c>
      <c r="J66" s="826">
        <v>4201</v>
      </c>
      <c r="K66" s="826">
        <v>4100</v>
      </c>
      <c r="L66" s="826">
        <v>3997</v>
      </c>
      <c r="M66" s="826">
        <v>4023</v>
      </c>
      <c r="N66" s="826">
        <v>4028</v>
      </c>
      <c r="O66" s="826">
        <v>3868</v>
      </c>
      <c r="P66" s="826">
        <v>3787</v>
      </c>
      <c r="Q66" s="826">
        <v>3889</v>
      </c>
      <c r="S66" s="825">
        <v>63299</v>
      </c>
      <c r="T66" s="825">
        <v>23137</v>
      </c>
      <c r="U66" s="825">
        <v>48226</v>
      </c>
      <c r="V66" s="825">
        <v>20530</v>
      </c>
      <c r="W66" s="825">
        <v>15572</v>
      </c>
    </row>
    <row r="67" spans="1:23" x14ac:dyDescent="0.25">
      <c r="A67" s="827" t="s">
        <v>197</v>
      </c>
      <c r="B67" s="826">
        <v>169</v>
      </c>
      <c r="C67" s="826">
        <v>204</v>
      </c>
      <c r="D67" s="826">
        <v>185</v>
      </c>
      <c r="E67" s="826">
        <v>207</v>
      </c>
      <c r="F67" s="826">
        <v>219</v>
      </c>
      <c r="G67" s="826">
        <v>235</v>
      </c>
      <c r="H67" s="826">
        <v>223</v>
      </c>
      <c r="I67" s="826">
        <v>246</v>
      </c>
      <c r="J67" s="826">
        <v>243</v>
      </c>
      <c r="K67" s="826">
        <v>249</v>
      </c>
      <c r="L67" s="826">
        <v>239</v>
      </c>
      <c r="M67" s="826">
        <v>237</v>
      </c>
      <c r="N67" s="826">
        <v>212</v>
      </c>
      <c r="O67" s="826">
        <v>216</v>
      </c>
      <c r="P67" s="826">
        <v>222</v>
      </c>
      <c r="Q67" s="826">
        <v>210</v>
      </c>
      <c r="S67" s="825">
        <v>3516</v>
      </c>
      <c r="T67" s="825">
        <v>1219</v>
      </c>
      <c r="U67" s="825">
        <v>2751</v>
      </c>
      <c r="V67" s="825">
        <v>1214</v>
      </c>
      <c r="W67" s="825">
        <v>860</v>
      </c>
    </row>
    <row r="68" spans="1:23" x14ac:dyDescent="0.25">
      <c r="A68" s="827" t="s">
        <v>849</v>
      </c>
      <c r="B68" s="826">
        <v>1352</v>
      </c>
      <c r="C68" s="826">
        <v>1451</v>
      </c>
      <c r="D68" s="826">
        <v>1394</v>
      </c>
      <c r="E68" s="826">
        <v>1469</v>
      </c>
      <c r="F68" s="826">
        <v>1515</v>
      </c>
      <c r="G68" s="826">
        <v>1589</v>
      </c>
      <c r="H68" s="826">
        <v>1527</v>
      </c>
      <c r="I68" s="826">
        <v>1628</v>
      </c>
      <c r="J68" s="826">
        <v>1570</v>
      </c>
      <c r="K68" s="826">
        <v>1585</v>
      </c>
      <c r="L68" s="826">
        <v>1439</v>
      </c>
      <c r="M68" s="826">
        <v>1606</v>
      </c>
      <c r="N68" s="826">
        <v>1543</v>
      </c>
      <c r="O68" s="826">
        <v>1562</v>
      </c>
      <c r="P68" s="826">
        <v>1558</v>
      </c>
      <c r="Q68" s="826">
        <v>1726</v>
      </c>
      <c r="S68" s="825">
        <v>24514</v>
      </c>
      <c r="T68" s="825">
        <v>8770</v>
      </c>
      <c r="U68" s="825">
        <v>18848</v>
      </c>
      <c r="V68" s="825">
        <v>7828</v>
      </c>
      <c r="W68" s="825">
        <v>6389</v>
      </c>
    </row>
    <row r="69" spans="1:23" x14ac:dyDescent="0.25">
      <c r="A69" s="827" t="s">
        <v>199</v>
      </c>
      <c r="B69" s="826">
        <v>1774</v>
      </c>
      <c r="C69" s="826">
        <v>1752</v>
      </c>
      <c r="D69" s="826">
        <v>1863</v>
      </c>
      <c r="E69" s="826">
        <v>1948</v>
      </c>
      <c r="F69" s="826">
        <v>1957</v>
      </c>
      <c r="G69" s="826">
        <v>1970</v>
      </c>
      <c r="H69" s="826">
        <v>1865</v>
      </c>
      <c r="I69" s="826">
        <v>1897</v>
      </c>
      <c r="J69" s="826">
        <v>1989</v>
      </c>
      <c r="K69" s="826">
        <v>1864</v>
      </c>
      <c r="L69" s="826">
        <v>1903</v>
      </c>
      <c r="M69" s="826">
        <v>1880</v>
      </c>
      <c r="N69" s="826">
        <v>1818</v>
      </c>
      <c r="O69" s="826">
        <v>1762</v>
      </c>
      <c r="P69" s="826">
        <v>1787</v>
      </c>
      <c r="Q69" s="826">
        <v>1925</v>
      </c>
      <c r="S69" s="825">
        <v>29954</v>
      </c>
      <c r="T69" s="825">
        <v>11264</v>
      </c>
      <c r="U69" s="825">
        <v>22617</v>
      </c>
      <c r="V69" s="825">
        <v>9533</v>
      </c>
      <c r="W69" s="825">
        <v>7292</v>
      </c>
    </row>
    <row r="70" spans="1:23" x14ac:dyDescent="0.25">
      <c r="A70" s="827" t="s">
        <v>200</v>
      </c>
      <c r="B70" s="826">
        <v>1077</v>
      </c>
      <c r="C70" s="826">
        <v>1053</v>
      </c>
      <c r="D70" s="826">
        <v>1198</v>
      </c>
      <c r="E70" s="826">
        <v>1231</v>
      </c>
      <c r="F70" s="826">
        <v>1211</v>
      </c>
      <c r="G70" s="826">
        <v>1213</v>
      </c>
      <c r="H70" s="826">
        <v>1147</v>
      </c>
      <c r="I70" s="826">
        <v>1221</v>
      </c>
      <c r="J70" s="826">
        <v>1241</v>
      </c>
      <c r="K70" s="826">
        <v>1220</v>
      </c>
      <c r="L70" s="826">
        <v>1223</v>
      </c>
      <c r="M70" s="826">
        <v>1225</v>
      </c>
      <c r="N70" s="826">
        <v>1236</v>
      </c>
      <c r="O70" s="826">
        <v>1146</v>
      </c>
      <c r="P70" s="826">
        <v>1181</v>
      </c>
      <c r="Q70" s="826">
        <v>1179</v>
      </c>
      <c r="S70" s="825">
        <v>19002</v>
      </c>
      <c r="T70" s="825">
        <v>6983</v>
      </c>
      <c r="U70" s="825">
        <v>14443</v>
      </c>
      <c r="V70" s="825">
        <v>6130</v>
      </c>
      <c r="W70" s="825">
        <v>4742</v>
      </c>
    </row>
    <row r="71" spans="1:23" x14ac:dyDescent="0.25">
      <c r="A71" s="827" t="s">
        <v>201</v>
      </c>
      <c r="B71" s="826">
        <v>257</v>
      </c>
      <c r="C71" s="826">
        <v>237</v>
      </c>
      <c r="D71" s="826">
        <v>243</v>
      </c>
      <c r="E71" s="826">
        <v>288</v>
      </c>
      <c r="F71" s="826">
        <v>265</v>
      </c>
      <c r="G71" s="826">
        <v>291</v>
      </c>
      <c r="H71" s="826">
        <v>282</v>
      </c>
      <c r="I71" s="826">
        <v>276</v>
      </c>
      <c r="J71" s="826">
        <v>235</v>
      </c>
      <c r="K71" s="826">
        <v>279</v>
      </c>
      <c r="L71" s="826">
        <v>295</v>
      </c>
      <c r="M71" s="826">
        <v>267</v>
      </c>
      <c r="N71" s="826">
        <v>254</v>
      </c>
      <c r="O71" s="826">
        <v>266</v>
      </c>
      <c r="P71" s="826">
        <v>248</v>
      </c>
      <c r="Q71" s="826">
        <v>250</v>
      </c>
      <c r="S71" s="825">
        <v>4233</v>
      </c>
      <c r="T71" s="825">
        <v>1581</v>
      </c>
      <c r="U71" s="825">
        <v>3208</v>
      </c>
      <c r="V71" s="825">
        <v>1352</v>
      </c>
      <c r="W71" s="825">
        <v>1018</v>
      </c>
    </row>
    <row r="72" spans="1:23" x14ac:dyDescent="0.25">
      <c r="A72" s="827" t="s">
        <v>202</v>
      </c>
      <c r="B72" s="826">
        <v>1027</v>
      </c>
      <c r="C72" s="826">
        <v>1058</v>
      </c>
      <c r="D72" s="826">
        <v>1007</v>
      </c>
      <c r="E72" s="826">
        <v>1051</v>
      </c>
      <c r="F72" s="826">
        <v>1071</v>
      </c>
      <c r="G72" s="826">
        <v>1191</v>
      </c>
      <c r="H72" s="826">
        <v>1152</v>
      </c>
      <c r="I72" s="826">
        <v>1142</v>
      </c>
      <c r="J72" s="826">
        <v>1177</v>
      </c>
      <c r="K72" s="826">
        <v>1148</v>
      </c>
      <c r="L72" s="826">
        <v>1109</v>
      </c>
      <c r="M72" s="826">
        <v>1174</v>
      </c>
      <c r="N72" s="826">
        <v>1111</v>
      </c>
      <c r="O72" s="826">
        <v>1087</v>
      </c>
      <c r="P72" s="826">
        <v>1102</v>
      </c>
      <c r="Q72" s="826">
        <v>1153</v>
      </c>
      <c r="S72" s="825">
        <v>17760</v>
      </c>
      <c r="T72" s="825">
        <v>6405</v>
      </c>
      <c r="U72" s="825">
        <v>13617</v>
      </c>
      <c r="V72" s="825">
        <v>5750</v>
      </c>
      <c r="W72" s="825">
        <v>4453</v>
      </c>
    </row>
    <row r="73" spans="1:23" x14ac:dyDescent="0.25">
      <c r="A73" s="827" t="s">
        <v>203</v>
      </c>
      <c r="B73" s="826">
        <v>3236</v>
      </c>
      <c r="C73" s="826">
        <v>3411</v>
      </c>
      <c r="D73" s="826">
        <v>3346</v>
      </c>
      <c r="E73" s="826">
        <v>3478</v>
      </c>
      <c r="F73" s="826">
        <v>3569</v>
      </c>
      <c r="G73" s="826">
        <v>3652</v>
      </c>
      <c r="H73" s="826">
        <v>3425</v>
      </c>
      <c r="I73" s="826">
        <v>3550</v>
      </c>
      <c r="J73" s="826">
        <v>3608</v>
      </c>
      <c r="K73" s="826">
        <v>3527</v>
      </c>
      <c r="L73" s="826">
        <v>3475</v>
      </c>
      <c r="M73" s="826">
        <v>3353</v>
      </c>
      <c r="N73" s="826">
        <v>3379</v>
      </c>
      <c r="O73" s="826">
        <v>3183</v>
      </c>
      <c r="P73" s="826">
        <v>3293</v>
      </c>
      <c r="Q73" s="826">
        <v>3391</v>
      </c>
      <c r="S73" s="825">
        <v>54876</v>
      </c>
      <c r="T73" s="825">
        <v>20692</v>
      </c>
      <c r="U73" s="825">
        <v>41405</v>
      </c>
      <c r="V73" s="825">
        <v>17513</v>
      </c>
      <c r="W73" s="825">
        <v>13246</v>
      </c>
    </row>
    <row r="74" spans="1:23" x14ac:dyDescent="0.25">
      <c r="A74" s="827" t="s">
        <v>204</v>
      </c>
      <c r="B74" s="826">
        <v>850</v>
      </c>
      <c r="C74" s="826">
        <v>841</v>
      </c>
      <c r="D74" s="826">
        <v>900</v>
      </c>
      <c r="E74" s="826">
        <v>890</v>
      </c>
      <c r="F74" s="826">
        <v>957</v>
      </c>
      <c r="G74" s="826">
        <v>945</v>
      </c>
      <c r="H74" s="826">
        <v>939</v>
      </c>
      <c r="I74" s="826">
        <v>988</v>
      </c>
      <c r="J74" s="826">
        <v>980</v>
      </c>
      <c r="K74" s="826">
        <v>1004</v>
      </c>
      <c r="L74" s="826">
        <v>982</v>
      </c>
      <c r="M74" s="826">
        <v>1044</v>
      </c>
      <c r="N74" s="826">
        <v>1112</v>
      </c>
      <c r="O74" s="826">
        <v>1016</v>
      </c>
      <c r="P74" s="826">
        <v>972</v>
      </c>
      <c r="Q74" s="826">
        <v>1073</v>
      </c>
      <c r="S74" s="825">
        <v>15493</v>
      </c>
      <c r="T74" s="825">
        <v>5383</v>
      </c>
      <c r="U74" s="825">
        <v>12012</v>
      </c>
      <c r="V74" s="825">
        <v>4998</v>
      </c>
      <c r="W74" s="825">
        <v>4173</v>
      </c>
    </row>
    <row r="75" spans="1:23" x14ac:dyDescent="0.25">
      <c r="A75" s="827" t="s">
        <v>205</v>
      </c>
      <c r="B75" s="826">
        <v>973</v>
      </c>
      <c r="C75" s="826">
        <v>926</v>
      </c>
      <c r="D75" s="826">
        <v>966</v>
      </c>
      <c r="E75" s="826">
        <v>1036</v>
      </c>
      <c r="F75" s="826">
        <v>1048</v>
      </c>
      <c r="G75" s="826">
        <v>1076</v>
      </c>
      <c r="H75" s="826">
        <v>1039</v>
      </c>
      <c r="I75" s="826">
        <v>1052</v>
      </c>
      <c r="J75" s="826">
        <v>1054</v>
      </c>
      <c r="K75" s="826">
        <v>1010</v>
      </c>
      <c r="L75" s="826">
        <v>958</v>
      </c>
      <c r="M75" s="826">
        <v>979</v>
      </c>
      <c r="N75" s="826">
        <v>947</v>
      </c>
      <c r="O75" s="826">
        <v>914</v>
      </c>
      <c r="P75" s="826">
        <v>889</v>
      </c>
      <c r="Q75" s="826">
        <v>897</v>
      </c>
      <c r="S75" s="825">
        <v>15764</v>
      </c>
      <c r="T75" s="825">
        <v>6025</v>
      </c>
      <c r="U75" s="825">
        <v>11863</v>
      </c>
      <c r="V75" s="825">
        <v>5053</v>
      </c>
      <c r="W75" s="825">
        <v>3647</v>
      </c>
    </row>
    <row r="76" spans="1:23" x14ac:dyDescent="0.25">
      <c r="A76" s="827" t="s">
        <v>206</v>
      </c>
      <c r="B76" s="826">
        <v>1979</v>
      </c>
      <c r="C76" s="826">
        <v>2067</v>
      </c>
      <c r="D76" s="826">
        <v>2172</v>
      </c>
      <c r="E76" s="826">
        <v>2174</v>
      </c>
      <c r="F76" s="826">
        <v>2207</v>
      </c>
      <c r="G76" s="826">
        <v>2395</v>
      </c>
      <c r="H76" s="826">
        <v>2260</v>
      </c>
      <c r="I76" s="826">
        <v>2432</v>
      </c>
      <c r="J76" s="826">
        <v>2427</v>
      </c>
      <c r="K76" s="826">
        <v>2308</v>
      </c>
      <c r="L76" s="826">
        <v>2268</v>
      </c>
      <c r="M76" s="826">
        <v>2242</v>
      </c>
      <c r="N76" s="826">
        <v>2140</v>
      </c>
      <c r="O76" s="826">
        <v>2060</v>
      </c>
      <c r="P76" s="826">
        <v>2076</v>
      </c>
      <c r="Q76" s="826">
        <v>2100</v>
      </c>
      <c r="S76" s="825">
        <v>35307</v>
      </c>
      <c r="T76" s="825">
        <v>12994</v>
      </c>
      <c r="U76" s="825">
        <v>26915</v>
      </c>
      <c r="V76" s="825">
        <v>11677</v>
      </c>
      <c r="W76" s="825">
        <v>8376</v>
      </c>
    </row>
    <row r="77" spans="1:23" x14ac:dyDescent="0.25">
      <c r="A77" t="s">
        <v>848</v>
      </c>
    </row>
    <row r="78" spans="1:23" x14ac:dyDescent="0.25">
      <c r="A78" s="824" t="s">
        <v>847</v>
      </c>
    </row>
  </sheetData>
  <mergeCells count="6">
    <mergeCell ref="A39:I39"/>
    <mergeCell ref="L39:M39"/>
    <mergeCell ref="B41:Q41"/>
    <mergeCell ref="B24:Q24"/>
    <mergeCell ref="A1:L1"/>
    <mergeCell ref="B3:Q3"/>
  </mergeCells>
  <hyperlinks>
    <hyperlink ref="A18" r:id="rId1"/>
    <hyperlink ref="A35" r:id="rId2"/>
    <hyperlink ref="A78" r:id="rId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I35"/>
  <sheetViews>
    <sheetView workbookViewId="0">
      <selection activeCell="B2" sqref="B2"/>
    </sheetView>
  </sheetViews>
  <sheetFormatPr defaultRowHeight="15" x14ac:dyDescent="0.25"/>
  <cols>
    <col min="1" max="1" width="5.5703125" customWidth="1"/>
    <col min="2" max="2" width="59" customWidth="1"/>
    <col min="3" max="3" width="14.85546875" customWidth="1"/>
    <col min="4" max="4" width="14.140625" customWidth="1"/>
    <col min="5" max="5" width="17" customWidth="1"/>
    <col min="6" max="6" width="12.28515625" customWidth="1"/>
    <col min="10" max="10" width="59.140625" bestFit="1" customWidth="1"/>
  </cols>
  <sheetData>
    <row r="1" spans="2:9" ht="15.75" x14ac:dyDescent="0.25">
      <c r="B1" s="363" t="s">
        <v>845</v>
      </c>
    </row>
    <row r="3" spans="2:9" ht="31.5" x14ac:dyDescent="0.25">
      <c r="B3" s="299" t="s">
        <v>818</v>
      </c>
      <c r="C3" s="701" t="s">
        <v>125</v>
      </c>
      <c r="D3" s="701" t="s">
        <v>126</v>
      </c>
      <c r="E3" s="701" t="s">
        <v>127</v>
      </c>
      <c r="F3" s="702" t="s">
        <v>39</v>
      </c>
    </row>
    <row r="4" spans="2:9" ht="15.75" x14ac:dyDescent="0.25">
      <c r="B4" s="703" t="s">
        <v>30</v>
      </c>
      <c r="C4" s="704">
        <v>0</v>
      </c>
      <c r="D4" s="705">
        <v>33660</v>
      </c>
      <c r="E4" s="705">
        <v>0</v>
      </c>
      <c r="F4" s="706">
        <f>SUM(C4:E4)</f>
        <v>33660</v>
      </c>
    </row>
    <row r="5" spans="2:9" ht="15.75" x14ac:dyDescent="0.25">
      <c r="B5" s="707" t="s">
        <v>819</v>
      </c>
      <c r="C5" s="708">
        <v>0</v>
      </c>
      <c r="D5" s="709">
        <v>1</v>
      </c>
      <c r="E5" s="709">
        <v>0</v>
      </c>
      <c r="F5" s="710">
        <v>1</v>
      </c>
    </row>
    <row r="6" spans="2:9" ht="15.75" x14ac:dyDescent="0.25">
      <c r="B6" s="703" t="s">
        <v>31</v>
      </c>
      <c r="C6" s="704">
        <v>8430</v>
      </c>
      <c r="D6" s="705">
        <v>0</v>
      </c>
      <c r="E6" s="705">
        <v>3430</v>
      </c>
      <c r="F6" s="706">
        <f>SUM(C6:E6)</f>
        <v>11860</v>
      </c>
      <c r="I6" s="68"/>
    </row>
    <row r="7" spans="2:9" ht="15.75" x14ac:dyDescent="0.25">
      <c r="B7" s="707" t="s">
        <v>819</v>
      </c>
      <c r="C7" s="708">
        <f>C6/$F$6</f>
        <v>0.7107925801011804</v>
      </c>
      <c r="D7" s="709">
        <f t="shared" ref="D7:E7" si="0">D6/$F$6</f>
        <v>0</v>
      </c>
      <c r="E7" s="709">
        <f t="shared" si="0"/>
        <v>0.28920741989881954</v>
      </c>
      <c r="F7" s="710">
        <v>1</v>
      </c>
      <c r="I7" s="68"/>
    </row>
    <row r="8" spans="2:9" ht="15.75" x14ac:dyDescent="0.25">
      <c r="B8" s="703" t="s">
        <v>32</v>
      </c>
      <c r="C8" s="711">
        <v>3970</v>
      </c>
      <c r="D8" s="712">
        <v>39470</v>
      </c>
      <c r="E8" s="712">
        <v>2960</v>
      </c>
      <c r="F8" s="713">
        <f>SUM(C8:E8)</f>
        <v>46400</v>
      </c>
      <c r="I8" s="68"/>
    </row>
    <row r="9" spans="2:9" ht="15.75" x14ac:dyDescent="0.25">
      <c r="B9" s="707" t="s">
        <v>819</v>
      </c>
      <c r="C9" s="708">
        <f>C8/$F$8</f>
        <v>8.5560344827586204E-2</v>
      </c>
      <c r="D9" s="709">
        <f t="shared" ref="D9:E9" si="1">D8/$F$8</f>
        <v>0.85064655172413794</v>
      </c>
      <c r="E9" s="709">
        <f t="shared" si="1"/>
        <v>6.3793103448275865E-2</v>
      </c>
      <c r="F9" s="710">
        <v>1</v>
      </c>
      <c r="I9" s="68"/>
    </row>
    <row r="10" spans="2:9" ht="15.75" x14ac:dyDescent="0.25">
      <c r="B10" s="703" t="s">
        <v>33</v>
      </c>
      <c r="C10" s="711">
        <v>350</v>
      </c>
      <c r="D10" s="712">
        <v>1820</v>
      </c>
      <c r="E10" s="712">
        <v>1630</v>
      </c>
      <c r="F10" s="713">
        <v>3800</v>
      </c>
      <c r="I10" s="68"/>
    </row>
    <row r="11" spans="2:9" ht="15.75" x14ac:dyDescent="0.25">
      <c r="B11" s="707" t="s">
        <v>819</v>
      </c>
      <c r="C11" s="708">
        <f>C10/$F$10</f>
        <v>9.2105263157894732E-2</v>
      </c>
      <c r="D11" s="709">
        <f t="shared" ref="D11:E11" si="2">D10/$F$10</f>
        <v>0.47894736842105262</v>
      </c>
      <c r="E11" s="709">
        <f t="shared" si="2"/>
        <v>0.42894736842105263</v>
      </c>
      <c r="F11" s="710">
        <v>1</v>
      </c>
      <c r="I11" s="68"/>
    </row>
    <row r="12" spans="2:9" ht="15.75" x14ac:dyDescent="0.25">
      <c r="B12" s="714" t="s">
        <v>106</v>
      </c>
      <c r="C12" s="715">
        <v>77080</v>
      </c>
      <c r="D12" s="383">
        <v>58850</v>
      </c>
      <c r="E12" s="383">
        <v>9880</v>
      </c>
      <c r="F12" s="716">
        <v>145810</v>
      </c>
      <c r="I12" s="68"/>
    </row>
    <row r="13" spans="2:9" ht="15.75" x14ac:dyDescent="0.25">
      <c r="B13" s="717" t="s">
        <v>819</v>
      </c>
      <c r="C13" s="718">
        <f>C12/$F$12</f>
        <v>0.5286331527330087</v>
      </c>
      <c r="D13" s="719">
        <f>D12/$F$12</f>
        <v>0.4036074343323503</v>
      </c>
      <c r="E13" s="719">
        <f>E12/$F$12</f>
        <v>6.7759412934640967E-2</v>
      </c>
      <c r="F13" s="720">
        <f t="shared" ref="F13" si="3">F12/$F$12</f>
        <v>1</v>
      </c>
      <c r="I13" s="68"/>
    </row>
    <row r="14" spans="2:9" ht="15.75" x14ac:dyDescent="0.25">
      <c r="B14" s="63" t="s">
        <v>65</v>
      </c>
      <c r="C14" s="711">
        <v>11710</v>
      </c>
      <c r="D14" s="712">
        <v>20270</v>
      </c>
      <c r="E14" s="712">
        <v>4540</v>
      </c>
      <c r="F14" s="713">
        <f>SUM(C14:E14)</f>
        <v>36520</v>
      </c>
      <c r="I14" s="68"/>
    </row>
    <row r="15" spans="2:9" ht="15.75" x14ac:dyDescent="0.25">
      <c r="B15" s="721" t="s">
        <v>819</v>
      </c>
      <c r="C15" s="708">
        <f>C14/$F$14</f>
        <v>0.3206462212486309</v>
      </c>
      <c r="D15" s="709">
        <f>D14/$F$14</f>
        <v>0.55503833515881706</v>
      </c>
      <c r="E15" s="709">
        <f t="shared" ref="E15" si="4">E14/$F$14</f>
        <v>0.12431544359255203</v>
      </c>
      <c r="F15" s="710">
        <v>1</v>
      </c>
      <c r="I15" s="68"/>
    </row>
    <row r="16" spans="2:9" ht="15.75" x14ac:dyDescent="0.25">
      <c r="B16" s="722" t="s">
        <v>66</v>
      </c>
      <c r="C16" s="723">
        <v>65370</v>
      </c>
      <c r="D16" s="724">
        <v>38590</v>
      </c>
      <c r="E16" s="724">
        <v>5340</v>
      </c>
      <c r="F16" s="725">
        <f>SUM(C16:E16)</f>
        <v>109300</v>
      </c>
      <c r="I16" s="68"/>
    </row>
    <row r="17" spans="2:9" ht="15.75" x14ac:dyDescent="0.25">
      <c r="B17" s="726" t="s">
        <v>819</v>
      </c>
      <c r="C17" s="708">
        <f>C16/$F$16</f>
        <v>0.59807868252516005</v>
      </c>
      <c r="D17" s="709">
        <f>D16/$F$16</f>
        <v>0.35306495882891126</v>
      </c>
      <c r="E17" s="709">
        <f t="shared" ref="E17" si="5">E16/$F$16</f>
        <v>4.8856358645928639E-2</v>
      </c>
      <c r="F17" s="710">
        <v>1</v>
      </c>
      <c r="I17" s="68"/>
    </row>
    <row r="18" spans="2:9" ht="15.75" x14ac:dyDescent="0.25">
      <c r="B18" s="714" t="s">
        <v>820</v>
      </c>
      <c r="C18" s="715">
        <v>5050</v>
      </c>
      <c r="D18" s="383">
        <v>21380</v>
      </c>
      <c r="E18" s="383">
        <v>26130</v>
      </c>
      <c r="F18" s="716">
        <v>52550</v>
      </c>
      <c r="I18" s="68"/>
    </row>
    <row r="19" spans="2:9" ht="15.75" x14ac:dyDescent="0.25">
      <c r="B19" s="717" t="s">
        <v>819</v>
      </c>
      <c r="C19" s="718">
        <f>C18/$F$18</f>
        <v>9.6098953377735497E-2</v>
      </c>
      <c r="D19" s="719">
        <f t="shared" ref="D19:F19" si="6">D18/$F$18</f>
        <v>0.40685061845861087</v>
      </c>
      <c r="E19" s="719">
        <f t="shared" si="6"/>
        <v>0.49724072312083728</v>
      </c>
      <c r="F19" s="720">
        <f t="shared" si="6"/>
        <v>1</v>
      </c>
      <c r="I19" s="68"/>
    </row>
    <row r="20" spans="2:9" ht="15.75" x14ac:dyDescent="0.25">
      <c r="B20" s="63" t="s">
        <v>65</v>
      </c>
      <c r="C20" s="1303">
        <v>3490</v>
      </c>
      <c r="D20" s="131">
        <v>17120</v>
      </c>
      <c r="E20" s="131">
        <v>20410</v>
      </c>
      <c r="F20" s="1304">
        <f>SUM(C20:E20)</f>
        <v>41020</v>
      </c>
      <c r="I20" s="68"/>
    </row>
    <row r="21" spans="2:9" ht="15.75" x14ac:dyDescent="0.25">
      <c r="B21" s="721" t="s">
        <v>819</v>
      </c>
      <c r="C21" s="708">
        <f>C20/$F$20</f>
        <v>8.5080448561677235E-2</v>
      </c>
      <c r="D21" s="709">
        <f t="shared" ref="D21:E21" si="7">D20/$F$20</f>
        <v>0.41735738664066308</v>
      </c>
      <c r="E21" s="709">
        <f t="shared" si="7"/>
        <v>0.49756216479765969</v>
      </c>
      <c r="F21" s="710">
        <v>1</v>
      </c>
      <c r="I21" s="68"/>
    </row>
    <row r="22" spans="2:9" ht="15.75" x14ac:dyDescent="0.25">
      <c r="B22" s="727" t="s">
        <v>66</v>
      </c>
      <c r="C22" s="723">
        <v>1570</v>
      </c>
      <c r="D22" s="724">
        <v>4250</v>
      </c>
      <c r="E22" s="724">
        <v>5710</v>
      </c>
      <c r="F22" s="725">
        <f>SUM(C22:E22)</f>
        <v>11530</v>
      </c>
      <c r="I22" s="68"/>
    </row>
    <row r="23" spans="2:9" ht="15.75" x14ac:dyDescent="0.25">
      <c r="B23" s="726" t="s">
        <v>819</v>
      </c>
      <c r="C23" s="708">
        <f>C22/$F$22</f>
        <v>0.13616652211621855</v>
      </c>
      <c r="D23" s="709">
        <f t="shared" ref="D23" si="8">D22/$F$22</f>
        <v>0.36860364267129231</v>
      </c>
      <c r="E23" s="709">
        <f>E22/$F$22</f>
        <v>0.49522983521248914</v>
      </c>
      <c r="F23" s="710">
        <v>1</v>
      </c>
      <c r="I23" s="68"/>
    </row>
    <row r="24" spans="2:9" ht="15.75" x14ac:dyDescent="0.25">
      <c r="B24" s="703" t="s">
        <v>38</v>
      </c>
      <c r="C24" s="711">
        <v>80</v>
      </c>
      <c r="D24" s="712">
        <v>680</v>
      </c>
      <c r="E24" s="712">
        <v>4850</v>
      </c>
      <c r="F24" s="713">
        <f>SUM(C24:E24)</f>
        <v>5610</v>
      </c>
      <c r="I24" s="68"/>
    </row>
    <row r="25" spans="2:9" ht="15.75" x14ac:dyDescent="0.25">
      <c r="B25" s="707" t="s">
        <v>819</v>
      </c>
      <c r="C25" s="708">
        <f>C24/$F$24</f>
        <v>1.4260249554367201E-2</v>
      </c>
      <c r="D25" s="709">
        <f t="shared" ref="D25:E25" si="9">D24/$F$24</f>
        <v>0.12121212121212122</v>
      </c>
      <c r="E25" s="709">
        <f t="shared" si="9"/>
        <v>0.86452762923351156</v>
      </c>
      <c r="F25" s="710">
        <v>1</v>
      </c>
      <c r="I25" s="68"/>
    </row>
    <row r="26" spans="2:9" ht="15.75" x14ac:dyDescent="0.25">
      <c r="B26" s="728" t="s">
        <v>39</v>
      </c>
      <c r="C26" s="729">
        <f>C4+C6+C8+C10+C12+C18+C24</f>
        <v>94960</v>
      </c>
      <c r="D26" s="730">
        <f t="shared" ref="D26:E26" si="10">D4+D6+D8+D10+D12+D18+D24</f>
        <v>155860</v>
      </c>
      <c r="E26" s="731">
        <f t="shared" si="10"/>
        <v>48880</v>
      </c>
      <c r="F26" s="732">
        <v>299690</v>
      </c>
    </row>
    <row r="27" spans="2:9" ht="15.75" x14ac:dyDescent="0.25">
      <c r="B27" s="733" t="s">
        <v>819</v>
      </c>
      <c r="C27" s="734">
        <f>C26/$F$26</f>
        <v>0.31686075611465181</v>
      </c>
      <c r="D27" s="735">
        <f t="shared" ref="D27:F27" si="11">D26/$F$26</f>
        <v>0.5200707397644232</v>
      </c>
      <c r="E27" s="735">
        <f t="shared" si="11"/>
        <v>0.16310187193433215</v>
      </c>
      <c r="F27" s="736">
        <f t="shared" si="11"/>
        <v>1</v>
      </c>
      <c r="H27" s="93"/>
      <c r="I27" s="93"/>
    </row>
    <row r="28" spans="2:9" ht="15.75" x14ac:dyDescent="0.25">
      <c r="B28" s="737" t="s">
        <v>821</v>
      </c>
      <c r="C28" s="738">
        <f>C4+C6+C10+C12+C18+C24</f>
        <v>90990</v>
      </c>
      <c r="D28" s="739">
        <f t="shared" ref="D28:E28" si="12">D4+D6+D10+D12+D18+D24</f>
        <v>116390</v>
      </c>
      <c r="E28" s="739">
        <f t="shared" si="12"/>
        <v>45920</v>
      </c>
      <c r="F28" s="149">
        <v>253280</v>
      </c>
      <c r="H28" s="68"/>
      <c r="I28" s="68"/>
    </row>
    <row r="29" spans="2:9" ht="15.75" x14ac:dyDescent="0.25">
      <c r="B29" s="733" t="s">
        <v>819</v>
      </c>
      <c r="C29" s="734">
        <f>C28/$F$28</f>
        <v>0.35924668351231837</v>
      </c>
      <c r="D29" s="735">
        <f t="shared" ref="D29:F29" si="13">D28/$F$28</f>
        <v>0.4595309538850284</v>
      </c>
      <c r="E29" s="735">
        <f t="shared" si="13"/>
        <v>0.18130132659507264</v>
      </c>
      <c r="F29" s="736">
        <f t="shared" si="13"/>
        <v>1</v>
      </c>
    </row>
    <row r="30" spans="2:9" ht="15.75" x14ac:dyDescent="0.25">
      <c r="B30" s="728" t="s">
        <v>822</v>
      </c>
      <c r="C30" s="739">
        <f>C6+C10+C12+C18+C24</f>
        <v>90990</v>
      </c>
      <c r="D30" s="739">
        <f t="shared" ref="D30:E30" si="14">D6+D10+D12+D18+D24</f>
        <v>82730</v>
      </c>
      <c r="E30" s="739">
        <f t="shared" si="14"/>
        <v>45920</v>
      </c>
      <c r="F30" s="740">
        <v>219620</v>
      </c>
      <c r="H30" s="68"/>
      <c r="I30" s="68"/>
    </row>
    <row r="31" spans="2:9" ht="15.75" x14ac:dyDescent="0.25">
      <c r="B31" s="733" t="s">
        <v>819</v>
      </c>
      <c r="C31" s="734">
        <f>C30/$F$30</f>
        <v>0.41430652945997631</v>
      </c>
      <c r="D31" s="735">
        <f>D30/$F$30</f>
        <v>0.37669611146525817</v>
      </c>
      <c r="E31" s="735">
        <f t="shared" ref="E31:F31" si="15">E30/$F$30</f>
        <v>0.20908842546216191</v>
      </c>
      <c r="F31" s="736">
        <f t="shared" si="15"/>
        <v>1</v>
      </c>
    </row>
    <row r="32" spans="2:9" ht="15.75" x14ac:dyDescent="0.25">
      <c r="B32" s="90" t="s">
        <v>69</v>
      </c>
      <c r="C32" s="378"/>
      <c r="D32" s="378"/>
      <c r="E32" s="378"/>
      <c r="F32" s="378"/>
    </row>
    <row r="33" spans="2:6" ht="15.75" x14ac:dyDescent="0.25">
      <c r="C33" s="362"/>
      <c r="D33" s="362"/>
      <c r="E33" s="362"/>
      <c r="F33" s="362"/>
    </row>
    <row r="34" spans="2:6" ht="32.25" customHeight="1" x14ac:dyDescent="0.25">
      <c r="B34" s="1430" t="s">
        <v>823</v>
      </c>
      <c r="C34" s="1430"/>
      <c r="D34" s="1430"/>
      <c r="E34" s="1430"/>
      <c r="F34" s="1430"/>
    </row>
    <row r="35" spans="2:6" ht="36" customHeight="1" x14ac:dyDescent="0.25">
      <c r="B35" s="1431" t="s">
        <v>12</v>
      </c>
      <c r="C35" s="1431"/>
      <c r="D35" s="1431"/>
      <c r="E35" s="1431"/>
      <c r="F35" s="1431"/>
    </row>
  </sheetData>
  <mergeCells count="2">
    <mergeCell ref="B34:F34"/>
    <mergeCell ref="B35:F35"/>
  </mergeCells>
  <conditionalFormatting sqref="F28">
    <cfRule type="cellIs" dxfId="49" priority="1" operator="lessThanOrEqual">
      <formula>11</formula>
    </cfRule>
  </conditionalFormatting>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79"/>
  <sheetViews>
    <sheetView workbookViewId="0">
      <pane ySplit="4" topLeftCell="A17" activePane="bottomLeft" state="frozen"/>
      <selection activeCell="B19" sqref="B19"/>
      <selection pane="bottomLeft" activeCell="A2" sqref="A2"/>
    </sheetView>
  </sheetViews>
  <sheetFormatPr defaultRowHeight="15" x14ac:dyDescent="0.25"/>
  <cols>
    <col min="1" max="1" width="24" customWidth="1"/>
    <col min="2" max="2" width="14.7109375" style="93" customWidth="1"/>
    <col min="3" max="3" width="16.85546875" style="93" customWidth="1"/>
    <col min="4" max="4" width="13.5703125" style="93" customWidth="1"/>
    <col min="5" max="5" width="12.85546875" customWidth="1"/>
    <col min="6" max="6" width="10.140625" customWidth="1"/>
    <col min="7" max="7" width="14.5703125" customWidth="1"/>
    <col min="8" max="8" width="12" customWidth="1"/>
    <col min="9" max="9" width="11" customWidth="1"/>
    <col min="10" max="10" width="11.85546875" customWidth="1"/>
    <col min="12" max="12" width="13.28515625" customWidth="1"/>
    <col min="13" max="13" width="13.42578125" customWidth="1"/>
    <col min="14" max="14" width="10.85546875" customWidth="1"/>
    <col min="17" max="17" width="21" bestFit="1" customWidth="1"/>
    <col min="18" max="18" width="15" customWidth="1"/>
    <col min="19" max="19" width="16" customWidth="1"/>
  </cols>
  <sheetData>
    <row r="1" spans="1:14" ht="15.75" x14ac:dyDescent="0.25">
      <c r="A1" s="246" t="s">
        <v>846</v>
      </c>
      <c r="B1" s="246"/>
      <c r="C1" s="246"/>
      <c r="D1" s="90"/>
      <c r="E1" s="90"/>
      <c r="F1" s="90"/>
      <c r="G1" s="90"/>
      <c r="H1" s="90"/>
      <c r="I1" s="90"/>
      <c r="J1" s="90"/>
      <c r="K1" s="90"/>
      <c r="L1" s="90"/>
      <c r="M1" s="90"/>
      <c r="N1" s="90"/>
    </row>
    <row r="2" spans="1:14" ht="15.75" x14ac:dyDescent="0.25">
      <c r="A2" s="246"/>
      <c r="B2" s="90"/>
      <c r="C2" s="90"/>
      <c r="D2" s="90"/>
      <c r="E2" s="90"/>
      <c r="F2" s="90"/>
      <c r="G2" s="90"/>
      <c r="H2" s="90"/>
      <c r="I2" s="90"/>
      <c r="J2" s="90"/>
      <c r="K2" s="90"/>
      <c r="L2" s="90"/>
      <c r="M2" s="90"/>
      <c r="N2" s="90"/>
    </row>
    <row r="3" spans="1:14" ht="15.75" x14ac:dyDescent="0.25">
      <c r="A3" s="423"/>
      <c r="B3" s="1433"/>
      <c r="C3" s="1434"/>
      <c r="D3" s="1434"/>
      <c r="E3" s="1434"/>
      <c r="F3" s="1434"/>
      <c r="G3" s="1434"/>
      <c r="H3" s="1434"/>
      <c r="I3" s="1434"/>
      <c r="J3" s="1434"/>
      <c r="K3" s="1434"/>
      <c r="L3" s="1434"/>
      <c r="M3" s="1434"/>
      <c r="N3" s="1435"/>
    </row>
    <row r="4" spans="1:14" ht="94.5" x14ac:dyDescent="0.25">
      <c r="A4" s="250"/>
      <c r="B4" s="250" t="s">
        <v>824</v>
      </c>
      <c r="C4" s="420" t="s">
        <v>825</v>
      </c>
      <c r="D4" s="419" t="s">
        <v>30</v>
      </c>
      <c r="E4" s="419" t="s">
        <v>31</v>
      </c>
      <c r="F4" s="419" t="s">
        <v>32</v>
      </c>
      <c r="G4" s="419" t="s">
        <v>33</v>
      </c>
      <c r="H4" s="445" t="s">
        <v>34</v>
      </c>
      <c r="I4" s="419" t="s">
        <v>214</v>
      </c>
      <c r="J4" s="419" t="s">
        <v>215</v>
      </c>
      <c r="K4" s="445" t="s">
        <v>37</v>
      </c>
      <c r="L4" s="419" t="s">
        <v>216</v>
      </c>
      <c r="M4" s="419" t="s">
        <v>217</v>
      </c>
      <c r="N4" s="420" t="s">
        <v>38</v>
      </c>
    </row>
    <row r="5" spans="1:14" ht="15.75" x14ac:dyDescent="0.25">
      <c r="A5" s="741" t="s">
        <v>170</v>
      </c>
      <c r="B5" s="447"/>
      <c r="C5" s="742"/>
      <c r="D5" s="124"/>
      <c r="E5" s="124"/>
      <c r="F5" s="124"/>
      <c r="G5" s="124"/>
      <c r="H5" s="448"/>
      <c r="I5" s="124"/>
      <c r="J5" s="124"/>
      <c r="K5" s="448"/>
      <c r="L5" s="124"/>
      <c r="M5" s="124"/>
      <c r="N5" s="125"/>
    </row>
    <row r="6" spans="1:14" ht="15.75" x14ac:dyDescent="0.25">
      <c r="A6" s="63" t="s">
        <v>175</v>
      </c>
      <c r="B6" s="127">
        <v>9510</v>
      </c>
      <c r="C6" s="128">
        <v>8530</v>
      </c>
      <c r="D6" s="381">
        <v>980</v>
      </c>
      <c r="E6" s="743">
        <v>80</v>
      </c>
      <c r="F6" s="817">
        <v>420</v>
      </c>
      <c r="G6" s="381">
        <v>140</v>
      </c>
      <c r="H6" s="382">
        <v>5970</v>
      </c>
      <c r="I6" s="712">
        <v>190</v>
      </c>
      <c r="J6" s="381">
        <v>5780</v>
      </c>
      <c r="K6" s="382">
        <v>2190</v>
      </c>
      <c r="L6" s="381">
        <v>1520</v>
      </c>
      <c r="M6" s="743">
        <v>670</v>
      </c>
      <c r="N6" s="746">
        <v>150</v>
      </c>
    </row>
    <row r="7" spans="1:14" ht="15.75" x14ac:dyDescent="0.25">
      <c r="A7" s="63" t="s">
        <v>176</v>
      </c>
      <c r="B7" s="127">
        <v>13490</v>
      </c>
      <c r="C7" s="128">
        <v>11080</v>
      </c>
      <c r="D7" s="381">
        <v>2410</v>
      </c>
      <c r="E7" s="743">
        <v>20</v>
      </c>
      <c r="F7" s="817">
        <v>230</v>
      </c>
      <c r="G7" s="381">
        <v>140</v>
      </c>
      <c r="H7" s="382">
        <v>7170</v>
      </c>
      <c r="I7" s="745">
        <v>1430</v>
      </c>
      <c r="J7" s="381">
        <v>5730</v>
      </c>
      <c r="K7" s="382">
        <v>2800</v>
      </c>
      <c r="L7" s="381">
        <v>2580</v>
      </c>
      <c r="M7" s="743">
        <v>220</v>
      </c>
      <c r="N7" s="746">
        <v>960</v>
      </c>
    </row>
    <row r="8" spans="1:14" ht="15.75" x14ac:dyDescent="0.25">
      <c r="A8" s="63" t="s">
        <v>177</v>
      </c>
      <c r="B8" s="127">
        <v>5250</v>
      </c>
      <c r="C8" s="128">
        <v>4190</v>
      </c>
      <c r="D8" s="381">
        <v>1060</v>
      </c>
      <c r="E8" s="743">
        <v>0</v>
      </c>
      <c r="F8" s="817">
        <v>0</v>
      </c>
      <c r="G8" s="381">
        <v>50</v>
      </c>
      <c r="H8" s="382">
        <v>2570</v>
      </c>
      <c r="I8" s="745">
        <v>770</v>
      </c>
      <c r="J8" s="381">
        <v>1800</v>
      </c>
      <c r="K8" s="382">
        <v>1000</v>
      </c>
      <c r="L8" s="381">
        <v>810</v>
      </c>
      <c r="M8" s="743">
        <v>190</v>
      </c>
      <c r="N8" s="746">
        <v>560</v>
      </c>
    </row>
    <row r="9" spans="1:14" ht="15.75" x14ac:dyDescent="0.25">
      <c r="A9" s="63" t="s">
        <v>178</v>
      </c>
      <c r="B9" s="127">
        <v>3310</v>
      </c>
      <c r="C9" s="128">
        <v>2760</v>
      </c>
      <c r="D9" s="381">
        <v>550</v>
      </c>
      <c r="E9" s="743">
        <v>120</v>
      </c>
      <c r="F9" s="817">
        <v>20</v>
      </c>
      <c r="G9" s="381">
        <v>0</v>
      </c>
      <c r="H9" s="382">
        <v>1980</v>
      </c>
      <c r="I9" s="745">
        <v>370</v>
      </c>
      <c r="J9" s="381">
        <v>1610</v>
      </c>
      <c r="K9" s="382">
        <v>490</v>
      </c>
      <c r="L9" s="381">
        <v>430</v>
      </c>
      <c r="M9" s="743">
        <v>60</v>
      </c>
      <c r="N9" s="746">
        <v>180</v>
      </c>
    </row>
    <row r="10" spans="1:14" ht="15.75" x14ac:dyDescent="0.25">
      <c r="A10" s="63" t="s">
        <v>179</v>
      </c>
      <c r="B10" s="127">
        <v>2310</v>
      </c>
      <c r="C10" s="128">
        <v>1890</v>
      </c>
      <c r="D10" s="381">
        <v>430</v>
      </c>
      <c r="E10" s="743">
        <v>40</v>
      </c>
      <c r="F10" s="817">
        <v>0</v>
      </c>
      <c r="G10" s="381">
        <v>0</v>
      </c>
      <c r="H10" s="382">
        <v>1570</v>
      </c>
      <c r="I10" s="745">
        <v>300</v>
      </c>
      <c r="J10" s="381">
        <v>1270</v>
      </c>
      <c r="K10" s="382">
        <v>280</v>
      </c>
      <c r="L10" s="381">
        <v>170</v>
      </c>
      <c r="M10" s="743">
        <v>110</v>
      </c>
      <c r="N10" s="746">
        <v>0</v>
      </c>
    </row>
    <row r="11" spans="1:14" ht="15.75" x14ac:dyDescent="0.25">
      <c r="A11" s="63" t="s">
        <v>180</v>
      </c>
      <c r="B11" s="127">
        <v>5240</v>
      </c>
      <c r="C11" s="128">
        <v>4170</v>
      </c>
      <c r="D11" s="381">
        <v>1070</v>
      </c>
      <c r="E11" s="743">
        <v>150</v>
      </c>
      <c r="F11" s="817">
        <v>40</v>
      </c>
      <c r="G11" s="381">
        <v>0</v>
      </c>
      <c r="H11" s="382">
        <v>3600</v>
      </c>
      <c r="I11" s="745">
        <v>1510</v>
      </c>
      <c r="J11" s="381">
        <v>2090</v>
      </c>
      <c r="K11" s="382">
        <v>180</v>
      </c>
      <c r="L11" s="381">
        <v>160</v>
      </c>
      <c r="M11" s="743">
        <v>20</v>
      </c>
      <c r="N11" s="746">
        <v>230</v>
      </c>
    </row>
    <row r="12" spans="1:14" ht="15.75" x14ac:dyDescent="0.25">
      <c r="A12" s="63" t="s">
        <v>181</v>
      </c>
      <c r="B12" s="127">
        <v>6860</v>
      </c>
      <c r="C12" s="128">
        <v>6080</v>
      </c>
      <c r="D12" s="381">
        <v>780</v>
      </c>
      <c r="E12" s="743">
        <v>0</v>
      </c>
      <c r="F12" s="817">
        <v>150</v>
      </c>
      <c r="G12" s="381">
        <v>100</v>
      </c>
      <c r="H12" s="382">
        <v>4420</v>
      </c>
      <c r="I12" s="745">
        <v>840</v>
      </c>
      <c r="J12" s="381">
        <v>3580</v>
      </c>
      <c r="K12" s="382">
        <v>1570</v>
      </c>
      <c r="L12" s="381">
        <v>1400</v>
      </c>
      <c r="M12" s="743">
        <v>170</v>
      </c>
      <c r="N12" s="746">
        <v>0</v>
      </c>
    </row>
    <row r="13" spans="1:14" ht="15.75" x14ac:dyDescent="0.25">
      <c r="A13" s="63" t="s">
        <v>182</v>
      </c>
      <c r="B13" s="127">
        <v>6020</v>
      </c>
      <c r="C13" s="128">
        <v>4760</v>
      </c>
      <c r="D13" s="381">
        <v>1270</v>
      </c>
      <c r="E13" s="743">
        <v>490</v>
      </c>
      <c r="F13" s="817">
        <v>130</v>
      </c>
      <c r="G13" s="381">
        <v>580</v>
      </c>
      <c r="H13" s="382">
        <v>2600</v>
      </c>
      <c r="I13" s="745">
        <v>150</v>
      </c>
      <c r="J13" s="381">
        <v>2450</v>
      </c>
      <c r="K13" s="382">
        <v>1090</v>
      </c>
      <c r="L13" s="381">
        <v>980</v>
      </c>
      <c r="M13" s="743">
        <v>110</v>
      </c>
      <c r="N13" s="746">
        <v>0</v>
      </c>
    </row>
    <row r="14" spans="1:14" ht="15.75" x14ac:dyDescent="0.25">
      <c r="A14" s="63" t="s">
        <v>183</v>
      </c>
      <c r="B14" s="127">
        <v>6450</v>
      </c>
      <c r="C14" s="128">
        <v>5600</v>
      </c>
      <c r="D14" s="381">
        <v>840</v>
      </c>
      <c r="E14" s="743">
        <v>20</v>
      </c>
      <c r="F14" s="817">
        <v>170</v>
      </c>
      <c r="G14" s="381">
        <v>140</v>
      </c>
      <c r="H14" s="382">
        <v>3420</v>
      </c>
      <c r="I14" s="745">
        <v>1320</v>
      </c>
      <c r="J14" s="381">
        <v>2110</v>
      </c>
      <c r="K14" s="382">
        <v>1960</v>
      </c>
      <c r="L14" s="381">
        <v>1670</v>
      </c>
      <c r="M14" s="743">
        <v>290</v>
      </c>
      <c r="N14" s="746">
        <v>70</v>
      </c>
    </row>
    <row r="15" spans="1:14" ht="15.75" x14ac:dyDescent="0.25">
      <c r="A15" s="63" t="s">
        <v>184</v>
      </c>
      <c r="B15" s="127">
        <v>6030</v>
      </c>
      <c r="C15" s="128">
        <v>5070</v>
      </c>
      <c r="D15" s="381">
        <v>960</v>
      </c>
      <c r="E15" s="743">
        <v>40</v>
      </c>
      <c r="F15" s="817">
        <v>0</v>
      </c>
      <c r="G15" s="381">
        <v>70</v>
      </c>
      <c r="H15" s="382">
        <v>2910</v>
      </c>
      <c r="I15" s="745">
        <v>550</v>
      </c>
      <c r="J15" s="381">
        <v>2360</v>
      </c>
      <c r="K15" s="382">
        <v>1740</v>
      </c>
      <c r="L15" s="381">
        <v>1700</v>
      </c>
      <c r="M15" s="743">
        <v>40</v>
      </c>
      <c r="N15" s="746">
        <v>300</v>
      </c>
    </row>
    <row r="16" spans="1:14" ht="15.75" x14ac:dyDescent="0.25">
      <c r="A16" s="63" t="s">
        <v>185</v>
      </c>
      <c r="B16" s="127">
        <v>6980</v>
      </c>
      <c r="C16" s="128">
        <v>6090</v>
      </c>
      <c r="D16" s="381">
        <v>890</v>
      </c>
      <c r="E16" s="743">
        <v>720</v>
      </c>
      <c r="F16" s="817">
        <v>0</v>
      </c>
      <c r="G16" s="381">
        <v>220</v>
      </c>
      <c r="H16" s="382">
        <v>2210</v>
      </c>
      <c r="I16" s="745">
        <v>350</v>
      </c>
      <c r="J16" s="381">
        <v>1860</v>
      </c>
      <c r="K16" s="382">
        <v>2950</v>
      </c>
      <c r="L16" s="381">
        <v>2810</v>
      </c>
      <c r="M16" s="743">
        <v>140</v>
      </c>
      <c r="N16" s="746">
        <v>0</v>
      </c>
    </row>
    <row r="17" spans="1:15" s="93" customFormat="1" ht="15.75" x14ac:dyDescent="0.25">
      <c r="A17" s="63" t="s">
        <v>186</v>
      </c>
      <c r="B17" s="127">
        <v>28760</v>
      </c>
      <c r="C17" s="128">
        <v>26550</v>
      </c>
      <c r="D17" s="381">
        <v>2210</v>
      </c>
      <c r="E17" s="743">
        <v>2000</v>
      </c>
      <c r="F17" s="817">
        <v>1040</v>
      </c>
      <c r="G17" s="381">
        <v>1000</v>
      </c>
      <c r="H17" s="382">
        <v>14660</v>
      </c>
      <c r="I17" s="745">
        <v>3300</v>
      </c>
      <c r="J17" s="381">
        <v>11360</v>
      </c>
      <c r="K17" s="382">
        <v>8130</v>
      </c>
      <c r="L17" s="381">
        <v>5720</v>
      </c>
      <c r="M17" s="743">
        <v>2420</v>
      </c>
      <c r="N17" s="746">
        <v>760</v>
      </c>
      <c r="O17" s="1305"/>
    </row>
    <row r="18" spans="1:15" ht="15.75" x14ac:dyDescent="0.25">
      <c r="A18" s="63" t="s">
        <v>187</v>
      </c>
      <c r="B18" s="127">
        <v>6960</v>
      </c>
      <c r="C18" s="128">
        <v>5570</v>
      </c>
      <c r="D18" s="381">
        <v>1400</v>
      </c>
      <c r="E18" s="743">
        <v>50</v>
      </c>
      <c r="F18" s="817">
        <v>190</v>
      </c>
      <c r="G18" s="381">
        <v>0</v>
      </c>
      <c r="H18" s="382">
        <v>4230</v>
      </c>
      <c r="I18" s="745">
        <v>350</v>
      </c>
      <c r="J18" s="381">
        <v>3880</v>
      </c>
      <c r="K18" s="382">
        <v>1220</v>
      </c>
      <c r="L18" s="381">
        <v>840</v>
      </c>
      <c r="M18" s="743">
        <v>380</v>
      </c>
      <c r="N18" s="746">
        <v>70</v>
      </c>
    </row>
    <row r="19" spans="1:15" ht="15.75" x14ac:dyDescent="0.25">
      <c r="A19" s="63" t="s">
        <v>188</v>
      </c>
      <c r="B19" s="127">
        <v>16720</v>
      </c>
      <c r="C19" s="128">
        <v>13540</v>
      </c>
      <c r="D19" s="381">
        <v>3180</v>
      </c>
      <c r="E19" s="743">
        <v>550</v>
      </c>
      <c r="F19" s="817">
        <v>750</v>
      </c>
      <c r="G19" s="381">
        <v>0</v>
      </c>
      <c r="H19" s="382">
        <v>9100</v>
      </c>
      <c r="I19" s="745">
        <v>2080</v>
      </c>
      <c r="J19" s="381">
        <v>7020</v>
      </c>
      <c r="K19" s="382">
        <v>3370</v>
      </c>
      <c r="L19" s="381">
        <v>2950</v>
      </c>
      <c r="M19" s="743">
        <v>430</v>
      </c>
      <c r="N19" s="746">
        <v>520</v>
      </c>
    </row>
    <row r="20" spans="1:15" ht="15.75" x14ac:dyDescent="0.25">
      <c r="A20" s="63" t="s">
        <v>189</v>
      </c>
      <c r="B20" s="127">
        <v>25520</v>
      </c>
      <c r="C20" s="128">
        <v>24760</v>
      </c>
      <c r="D20" s="381">
        <v>760</v>
      </c>
      <c r="E20" s="743">
        <v>2940</v>
      </c>
      <c r="F20" s="817">
        <v>23670</v>
      </c>
      <c r="G20" s="381">
        <v>340</v>
      </c>
      <c r="H20" s="382">
        <v>15780</v>
      </c>
      <c r="I20" s="745">
        <v>1980</v>
      </c>
      <c r="J20" s="381">
        <v>13800</v>
      </c>
      <c r="K20" s="382">
        <v>5660</v>
      </c>
      <c r="L20" s="381">
        <v>3070</v>
      </c>
      <c r="M20" s="743">
        <v>2590</v>
      </c>
      <c r="N20" s="746">
        <v>50</v>
      </c>
    </row>
    <row r="21" spans="1:15" ht="15.75" x14ac:dyDescent="0.25">
      <c r="A21" s="63" t="s">
        <v>190</v>
      </c>
      <c r="B21" s="127">
        <v>10520</v>
      </c>
      <c r="C21" s="128">
        <v>8740</v>
      </c>
      <c r="D21" s="381">
        <v>1770</v>
      </c>
      <c r="E21" s="743">
        <v>110</v>
      </c>
      <c r="F21" s="817">
        <v>500</v>
      </c>
      <c r="G21" s="381">
        <v>90</v>
      </c>
      <c r="H21" s="382">
        <v>6720</v>
      </c>
      <c r="I21" s="745">
        <v>3380</v>
      </c>
      <c r="J21" s="381">
        <v>3340</v>
      </c>
      <c r="K21" s="382">
        <v>1500</v>
      </c>
      <c r="L21" s="381">
        <v>1020</v>
      </c>
      <c r="M21" s="743">
        <v>490</v>
      </c>
      <c r="N21" s="746">
        <v>320</v>
      </c>
    </row>
    <row r="22" spans="1:15" ht="15.75" x14ac:dyDescent="0.25">
      <c r="A22" s="63" t="s">
        <v>191</v>
      </c>
      <c r="B22" s="127">
        <v>2610</v>
      </c>
      <c r="C22" s="128">
        <v>2200</v>
      </c>
      <c r="D22" s="381">
        <v>410</v>
      </c>
      <c r="E22" s="743">
        <v>770</v>
      </c>
      <c r="F22" s="817">
        <v>20</v>
      </c>
      <c r="G22" s="381">
        <v>30</v>
      </c>
      <c r="H22" s="382">
        <v>1090</v>
      </c>
      <c r="I22" s="745">
        <v>220</v>
      </c>
      <c r="J22" s="381">
        <v>870</v>
      </c>
      <c r="K22" s="382">
        <v>300</v>
      </c>
      <c r="L22" s="381">
        <v>270</v>
      </c>
      <c r="M22" s="743">
        <v>30</v>
      </c>
      <c r="N22" s="746">
        <v>20</v>
      </c>
    </row>
    <row r="23" spans="1:15" ht="15.75" x14ac:dyDescent="0.25">
      <c r="A23" s="63" t="s">
        <v>192</v>
      </c>
      <c r="B23" s="127">
        <v>5990</v>
      </c>
      <c r="C23" s="128">
        <v>5400</v>
      </c>
      <c r="D23" s="381">
        <v>590</v>
      </c>
      <c r="E23" s="743">
        <v>200</v>
      </c>
      <c r="F23" s="817">
        <v>14970</v>
      </c>
      <c r="G23" s="381">
        <v>0</v>
      </c>
      <c r="H23" s="382">
        <v>3520</v>
      </c>
      <c r="I23" s="745">
        <v>1040</v>
      </c>
      <c r="J23" s="381">
        <v>2480</v>
      </c>
      <c r="K23" s="382">
        <v>1460</v>
      </c>
      <c r="L23" s="381">
        <v>1440</v>
      </c>
      <c r="M23" s="743">
        <v>30</v>
      </c>
      <c r="N23" s="746">
        <v>220</v>
      </c>
    </row>
    <row r="24" spans="1:15" ht="15.75" x14ac:dyDescent="0.25">
      <c r="A24" s="63" t="s">
        <v>193</v>
      </c>
      <c r="B24" s="127">
        <v>3900</v>
      </c>
      <c r="C24" s="128">
        <v>3140</v>
      </c>
      <c r="D24" s="381">
        <v>760</v>
      </c>
      <c r="E24" s="743">
        <v>40</v>
      </c>
      <c r="F24" s="817">
        <v>0</v>
      </c>
      <c r="G24" s="381">
        <v>20</v>
      </c>
      <c r="H24" s="382">
        <v>2820</v>
      </c>
      <c r="I24" s="745">
        <v>1530</v>
      </c>
      <c r="J24" s="381">
        <v>1290</v>
      </c>
      <c r="K24" s="382">
        <v>40</v>
      </c>
      <c r="L24" s="381">
        <v>40</v>
      </c>
      <c r="M24" s="743">
        <v>0</v>
      </c>
      <c r="N24" s="746">
        <v>230</v>
      </c>
    </row>
    <row r="25" spans="1:15" ht="15.75" x14ac:dyDescent="0.25">
      <c r="A25" s="63" t="s">
        <v>194</v>
      </c>
      <c r="B25" s="127">
        <v>830</v>
      </c>
      <c r="C25" s="128">
        <v>680</v>
      </c>
      <c r="D25" s="381">
        <v>160</v>
      </c>
      <c r="E25" s="743">
        <v>30</v>
      </c>
      <c r="F25" s="817">
        <v>0</v>
      </c>
      <c r="G25" s="381">
        <v>0</v>
      </c>
      <c r="H25" s="382">
        <v>610</v>
      </c>
      <c r="I25" s="745">
        <v>100</v>
      </c>
      <c r="J25" s="381">
        <v>510</v>
      </c>
      <c r="K25" s="382">
        <v>0</v>
      </c>
      <c r="L25" s="381">
        <v>0</v>
      </c>
      <c r="M25" s="743">
        <v>0</v>
      </c>
      <c r="N25" s="746">
        <v>40</v>
      </c>
    </row>
    <row r="26" spans="1:15" ht="15.75" x14ac:dyDescent="0.25">
      <c r="A26" s="63" t="s">
        <v>195</v>
      </c>
      <c r="B26" s="127">
        <v>5560</v>
      </c>
      <c r="C26" s="128">
        <v>4450</v>
      </c>
      <c r="D26" s="381">
        <v>1110</v>
      </c>
      <c r="E26" s="743">
        <v>250</v>
      </c>
      <c r="F26" s="817">
        <v>0</v>
      </c>
      <c r="G26" s="381">
        <v>0</v>
      </c>
      <c r="H26" s="382">
        <v>3240</v>
      </c>
      <c r="I26" s="745">
        <v>880</v>
      </c>
      <c r="J26" s="381">
        <v>2360</v>
      </c>
      <c r="K26" s="382">
        <v>930</v>
      </c>
      <c r="L26" s="381">
        <v>780</v>
      </c>
      <c r="M26" s="743">
        <v>150</v>
      </c>
      <c r="N26" s="746">
        <v>30</v>
      </c>
    </row>
    <row r="27" spans="1:15" ht="15.75" x14ac:dyDescent="0.25">
      <c r="A27" s="63" t="s">
        <v>196</v>
      </c>
      <c r="B27" s="127">
        <v>13810</v>
      </c>
      <c r="C27" s="128">
        <v>11740</v>
      </c>
      <c r="D27" s="381">
        <v>2070</v>
      </c>
      <c r="E27" s="743">
        <v>1360</v>
      </c>
      <c r="F27" s="817">
        <v>90</v>
      </c>
      <c r="G27" s="381">
        <v>0</v>
      </c>
      <c r="H27" s="382">
        <v>8450</v>
      </c>
      <c r="I27" s="745">
        <v>1430</v>
      </c>
      <c r="J27" s="381">
        <v>7020</v>
      </c>
      <c r="K27" s="382">
        <v>1860</v>
      </c>
      <c r="L27" s="381">
        <v>1470</v>
      </c>
      <c r="M27" s="743">
        <v>390</v>
      </c>
      <c r="N27" s="746">
        <v>70</v>
      </c>
    </row>
    <row r="28" spans="1:15" ht="15.75" x14ac:dyDescent="0.25">
      <c r="A28" s="63" t="s">
        <v>197</v>
      </c>
      <c r="B28" s="127">
        <v>820</v>
      </c>
      <c r="C28" s="128">
        <v>610</v>
      </c>
      <c r="D28" s="381">
        <v>200</v>
      </c>
      <c r="E28" s="743">
        <v>0</v>
      </c>
      <c r="F28" s="817">
        <v>0</v>
      </c>
      <c r="G28" s="381">
        <v>30</v>
      </c>
      <c r="H28" s="382">
        <v>530</v>
      </c>
      <c r="I28" s="745">
        <v>130</v>
      </c>
      <c r="J28" s="381">
        <v>400</v>
      </c>
      <c r="K28" s="382">
        <v>50</v>
      </c>
      <c r="L28" s="381">
        <v>50</v>
      </c>
      <c r="M28" s="743">
        <v>0</v>
      </c>
      <c r="N28" s="746">
        <v>0</v>
      </c>
    </row>
    <row r="29" spans="1:15" ht="15.75" x14ac:dyDescent="0.25">
      <c r="A29" s="63" t="s">
        <v>198</v>
      </c>
      <c r="B29" s="127">
        <v>7740</v>
      </c>
      <c r="C29" s="128">
        <v>6650</v>
      </c>
      <c r="D29" s="381">
        <v>1090</v>
      </c>
      <c r="E29" s="743">
        <v>130</v>
      </c>
      <c r="F29" s="817">
        <v>3550</v>
      </c>
      <c r="G29" s="381">
        <v>690</v>
      </c>
      <c r="H29" s="382">
        <v>4400</v>
      </c>
      <c r="I29" s="745">
        <v>1570</v>
      </c>
      <c r="J29" s="381">
        <v>2830</v>
      </c>
      <c r="K29" s="382">
        <v>1300</v>
      </c>
      <c r="L29" s="381">
        <v>400</v>
      </c>
      <c r="M29" s="743">
        <v>900</v>
      </c>
      <c r="N29" s="746">
        <v>130</v>
      </c>
    </row>
    <row r="30" spans="1:15" ht="15.75" x14ac:dyDescent="0.25">
      <c r="A30" s="63" t="s">
        <v>199</v>
      </c>
      <c r="B30" s="127">
        <v>8640</v>
      </c>
      <c r="C30" s="128">
        <v>8080</v>
      </c>
      <c r="D30" s="381">
        <v>560</v>
      </c>
      <c r="E30" s="743">
        <v>760</v>
      </c>
      <c r="F30" s="817">
        <v>320</v>
      </c>
      <c r="G30" s="381">
        <v>0</v>
      </c>
      <c r="H30" s="382">
        <v>5230</v>
      </c>
      <c r="I30" s="745">
        <v>1420</v>
      </c>
      <c r="J30" s="381">
        <v>3810</v>
      </c>
      <c r="K30" s="382">
        <v>2100</v>
      </c>
      <c r="L30" s="381">
        <v>1840</v>
      </c>
      <c r="M30" s="743">
        <v>250</v>
      </c>
      <c r="N30" s="746">
        <v>0</v>
      </c>
    </row>
    <row r="31" spans="1:15" ht="15.75" x14ac:dyDescent="0.25">
      <c r="A31" s="63" t="s">
        <v>200</v>
      </c>
      <c r="B31" s="127">
        <v>5540</v>
      </c>
      <c r="C31" s="128">
        <v>4680</v>
      </c>
      <c r="D31" s="381">
        <v>860</v>
      </c>
      <c r="E31" s="743">
        <v>0</v>
      </c>
      <c r="F31" s="817">
        <v>0</v>
      </c>
      <c r="G31" s="381">
        <v>60</v>
      </c>
      <c r="H31" s="382">
        <v>3270</v>
      </c>
      <c r="I31" s="745">
        <v>1630</v>
      </c>
      <c r="J31" s="381">
        <v>1650</v>
      </c>
      <c r="K31" s="382">
        <v>1140</v>
      </c>
      <c r="L31" s="381">
        <v>1040</v>
      </c>
      <c r="M31" s="743">
        <v>110</v>
      </c>
      <c r="N31" s="746">
        <v>200</v>
      </c>
    </row>
    <row r="32" spans="1:15" s="93" customFormat="1" ht="15.75" x14ac:dyDescent="0.25">
      <c r="A32" s="63" t="s">
        <v>201</v>
      </c>
      <c r="B32" s="127">
        <v>960</v>
      </c>
      <c r="C32" s="128">
        <v>870</v>
      </c>
      <c r="D32" s="381">
        <v>90</v>
      </c>
      <c r="E32" s="743">
        <v>0</v>
      </c>
      <c r="F32" s="817">
        <v>0</v>
      </c>
      <c r="G32" s="381">
        <v>40</v>
      </c>
      <c r="H32" s="382">
        <v>760</v>
      </c>
      <c r="I32" s="745">
        <v>250</v>
      </c>
      <c r="J32" s="381">
        <v>510</v>
      </c>
      <c r="K32" s="382">
        <v>70</v>
      </c>
      <c r="L32" s="381">
        <v>0</v>
      </c>
      <c r="M32" s="743">
        <v>70</v>
      </c>
      <c r="N32" s="746">
        <v>0</v>
      </c>
    </row>
    <row r="33" spans="1:14" ht="15.75" x14ac:dyDescent="0.25">
      <c r="A33" s="63" t="s">
        <v>202</v>
      </c>
      <c r="B33" s="127">
        <v>4720</v>
      </c>
      <c r="C33" s="128">
        <v>4010</v>
      </c>
      <c r="D33" s="381">
        <v>710</v>
      </c>
      <c r="E33" s="743">
        <v>30</v>
      </c>
      <c r="F33" s="817">
        <v>110</v>
      </c>
      <c r="G33" s="381">
        <v>0</v>
      </c>
      <c r="H33" s="382">
        <v>3000</v>
      </c>
      <c r="I33" s="745">
        <v>470</v>
      </c>
      <c r="J33" s="381">
        <v>2530</v>
      </c>
      <c r="K33" s="382">
        <v>970</v>
      </c>
      <c r="L33" s="381">
        <v>840</v>
      </c>
      <c r="M33" s="743">
        <v>130</v>
      </c>
      <c r="N33" s="746">
        <v>20</v>
      </c>
    </row>
    <row r="34" spans="1:14" ht="15.75" x14ac:dyDescent="0.25">
      <c r="A34" s="63" t="s">
        <v>203</v>
      </c>
      <c r="B34" s="127">
        <v>14060</v>
      </c>
      <c r="C34" s="128">
        <v>12210</v>
      </c>
      <c r="D34" s="381">
        <v>1860</v>
      </c>
      <c r="E34" s="743">
        <v>620</v>
      </c>
      <c r="F34" s="817">
        <v>60</v>
      </c>
      <c r="G34" s="381">
        <v>80</v>
      </c>
      <c r="H34" s="382">
        <v>8980</v>
      </c>
      <c r="I34" s="745">
        <v>2120</v>
      </c>
      <c r="J34" s="381">
        <v>6860</v>
      </c>
      <c r="K34" s="382">
        <v>2510</v>
      </c>
      <c r="L34" s="381">
        <v>2240</v>
      </c>
      <c r="M34" s="743">
        <v>270</v>
      </c>
      <c r="N34" s="746">
        <v>20</v>
      </c>
    </row>
    <row r="35" spans="1:14" ht="15.75" x14ac:dyDescent="0.25">
      <c r="A35" s="63" t="s">
        <v>204</v>
      </c>
      <c r="B35" s="127">
        <v>4380</v>
      </c>
      <c r="C35" s="128">
        <v>3700</v>
      </c>
      <c r="D35" s="381">
        <v>680</v>
      </c>
      <c r="E35" s="743">
        <v>50</v>
      </c>
      <c r="F35" s="817">
        <v>0</v>
      </c>
      <c r="G35" s="381">
        <v>0</v>
      </c>
      <c r="H35" s="382">
        <v>2700</v>
      </c>
      <c r="I35" s="745">
        <v>820</v>
      </c>
      <c r="J35" s="381">
        <v>1880</v>
      </c>
      <c r="K35" s="382">
        <v>880</v>
      </c>
      <c r="L35" s="381">
        <v>770</v>
      </c>
      <c r="M35" s="743">
        <v>110</v>
      </c>
      <c r="N35" s="746">
        <v>70</v>
      </c>
    </row>
    <row r="36" spans="1:14" ht="15.75" x14ac:dyDescent="0.25">
      <c r="A36" s="63" t="s">
        <v>205</v>
      </c>
      <c r="B36" s="127">
        <v>3700</v>
      </c>
      <c r="C36" s="128">
        <v>3460</v>
      </c>
      <c r="D36" s="381">
        <v>250</v>
      </c>
      <c r="E36" s="743">
        <v>200</v>
      </c>
      <c r="F36" s="817">
        <v>0</v>
      </c>
      <c r="G36" s="381">
        <v>0</v>
      </c>
      <c r="H36" s="382">
        <v>2420</v>
      </c>
      <c r="I36" s="745">
        <v>480</v>
      </c>
      <c r="J36" s="381">
        <v>1940</v>
      </c>
      <c r="K36" s="382">
        <v>840</v>
      </c>
      <c r="L36" s="381">
        <v>770</v>
      </c>
      <c r="M36" s="743">
        <v>70</v>
      </c>
      <c r="N36" s="746">
        <v>0</v>
      </c>
    </row>
    <row r="37" spans="1:14" ht="15.75" x14ac:dyDescent="0.25">
      <c r="A37" s="63" t="s">
        <v>206</v>
      </c>
      <c r="B37" s="127">
        <v>10090</v>
      </c>
      <c r="C37" s="128">
        <v>8410</v>
      </c>
      <c r="D37" s="381">
        <v>1690</v>
      </c>
      <c r="E37" s="743">
        <v>100</v>
      </c>
      <c r="F37" s="817">
        <v>0</v>
      </c>
      <c r="G37" s="381">
        <v>0</v>
      </c>
      <c r="H37" s="382">
        <v>5910</v>
      </c>
      <c r="I37" s="745">
        <v>3540</v>
      </c>
      <c r="J37" s="381">
        <v>2370</v>
      </c>
      <c r="K37" s="382">
        <v>2000</v>
      </c>
      <c r="L37" s="381">
        <v>1270</v>
      </c>
      <c r="M37" s="743">
        <v>730</v>
      </c>
      <c r="N37" s="746">
        <v>400</v>
      </c>
    </row>
    <row r="38" spans="1:14" ht="15.75" x14ac:dyDescent="0.25">
      <c r="A38" s="148" t="s">
        <v>120</v>
      </c>
      <c r="B38" s="145">
        <v>253280</v>
      </c>
      <c r="C38" s="145">
        <v>219620</v>
      </c>
      <c r="D38" s="145">
        <v>33660</v>
      </c>
      <c r="E38" s="747">
        <v>11860</v>
      </c>
      <c r="F38" s="748">
        <v>46410</v>
      </c>
      <c r="G38" s="747">
        <v>3800</v>
      </c>
      <c r="H38" s="749">
        <v>145810</v>
      </c>
      <c r="I38" s="747">
        <v>36520</v>
      </c>
      <c r="J38" s="747">
        <v>109290</v>
      </c>
      <c r="K38" s="749">
        <v>52550</v>
      </c>
      <c r="L38" s="747">
        <v>41020</v>
      </c>
      <c r="M38" s="747">
        <v>11530</v>
      </c>
      <c r="N38" s="750">
        <v>5600</v>
      </c>
    </row>
    <row r="39" spans="1:14" ht="15.75" x14ac:dyDescent="0.25">
      <c r="A39" s="63"/>
      <c r="B39" s="127"/>
      <c r="C39" s="128"/>
      <c r="D39" s="145"/>
      <c r="E39" s="747"/>
      <c r="F39" s="748"/>
      <c r="G39" s="747"/>
      <c r="H39" s="1306"/>
      <c r="I39" s="747"/>
      <c r="J39" s="747"/>
      <c r="K39" s="1306"/>
      <c r="L39" s="747"/>
      <c r="M39" s="747"/>
      <c r="N39" s="750"/>
    </row>
    <row r="40" spans="1:14" ht="15.75" x14ac:dyDescent="0.25">
      <c r="A40" s="148" t="s">
        <v>112</v>
      </c>
      <c r="B40" s="127"/>
      <c r="C40" s="128"/>
      <c r="D40" s="131"/>
      <c r="E40" s="131"/>
      <c r="F40" s="235"/>
      <c r="G40" s="131"/>
      <c r="H40" s="179"/>
      <c r="I40" s="131"/>
      <c r="J40" s="131"/>
      <c r="K40" s="179"/>
      <c r="L40" s="131"/>
      <c r="M40" s="131"/>
      <c r="N40" s="128"/>
    </row>
    <row r="41" spans="1:14" ht="15.75" x14ac:dyDescent="0.25">
      <c r="A41" s="63" t="s">
        <v>113</v>
      </c>
      <c r="B41" s="127">
        <v>91990</v>
      </c>
      <c r="C41" s="128">
        <v>85300</v>
      </c>
      <c r="D41" s="131">
        <v>6700</v>
      </c>
      <c r="E41" s="743">
        <v>6520</v>
      </c>
      <c r="F41" s="817">
        <v>25620</v>
      </c>
      <c r="G41" s="131">
        <v>1790</v>
      </c>
      <c r="H41" s="179">
        <v>51360</v>
      </c>
      <c r="I41" s="131">
        <v>8760</v>
      </c>
      <c r="J41" s="131">
        <v>42600</v>
      </c>
      <c r="K41" s="179">
        <v>24630</v>
      </c>
      <c r="L41" s="131">
        <v>18450</v>
      </c>
      <c r="M41" s="131">
        <v>6180</v>
      </c>
      <c r="N41" s="128">
        <v>990</v>
      </c>
    </row>
    <row r="42" spans="1:14" ht="15.75" x14ac:dyDescent="0.25">
      <c r="A42" s="63" t="s">
        <v>114</v>
      </c>
      <c r="B42" s="127">
        <v>92880</v>
      </c>
      <c r="C42" s="128">
        <v>79280</v>
      </c>
      <c r="D42" s="131">
        <v>13600</v>
      </c>
      <c r="E42" s="743">
        <v>4160</v>
      </c>
      <c r="F42" s="817">
        <v>4670</v>
      </c>
      <c r="G42" s="131">
        <v>1770</v>
      </c>
      <c r="H42" s="179">
        <v>55430</v>
      </c>
      <c r="I42" s="131">
        <v>16090</v>
      </c>
      <c r="J42" s="131">
        <v>39340</v>
      </c>
      <c r="K42" s="179">
        <v>16450</v>
      </c>
      <c r="L42" s="131">
        <v>13500</v>
      </c>
      <c r="M42" s="131">
        <v>2950</v>
      </c>
      <c r="N42" s="128">
        <v>1470</v>
      </c>
    </row>
    <row r="43" spans="1:14" ht="15.75" x14ac:dyDescent="0.25">
      <c r="A43" s="63" t="s">
        <v>115</v>
      </c>
      <c r="B43" s="127">
        <v>25540</v>
      </c>
      <c r="C43" s="128">
        <v>20960</v>
      </c>
      <c r="D43" s="131">
        <v>4590</v>
      </c>
      <c r="E43" s="743">
        <v>590</v>
      </c>
      <c r="F43" s="817">
        <v>15530</v>
      </c>
      <c r="G43" s="131">
        <v>0</v>
      </c>
      <c r="H43" s="179">
        <v>14270</v>
      </c>
      <c r="I43" s="131">
        <v>4170</v>
      </c>
      <c r="J43" s="131">
        <v>10100</v>
      </c>
      <c r="K43" s="179">
        <v>5190</v>
      </c>
      <c r="L43" s="131">
        <v>4360</v>
      </c>
      <c r="M43" s="131">
        <v>830</v>
      </c>
      <c r="N43" s="128">
        <v>910</v>
      </c>
    </row>
    <row r="44" spans="1:14" ht="15.75" x14ac:dyDescent="0.25">
      <c r="A44" s="63" t="s">
        <v>116</v>
      </c>
      <c r="B44" s="127">
        <v>9440</v>
      </c>
      <c r="C44" s="128">
        <v>7970</v>
      </c>
      <c r="D44" s="131">
        <v>1470</v>
      </c>
      <c r="E44" s="743">
        <v>260</v>
      </c>
      <c r="F44" s="817">
        <v>130</v>
      </c>
      <c r="G44" s="131">
        <v>240</v>
      </c>
      <c r="H44" s="179">
        <v>5450</v>
      </c>
      <c r="I44" s="131">
        <v>2180</v>
      </c>
      <c r="J44" s="131">
        <v>3270</v>
      </c>
      <c r="K44" s="179">
        <v>1490</v>
      </c>
      <c r="L44" s="131">
        <v>1190</v>
      </c>
      <c r="M44" s="131">
        <v>300</v>
      </c>
      <c r="N44" s="128">
        <v>530</v>
      </c>
    </row>
    <row r="45" spans="1:14" ht="15.75" x14ac:dyDescent="0.25">
      <c r="A45" s="63" t="s">
        <v>117</v>
      </c>
      <c r="B45" s="127">
        <v>25250</v>
      </c>
      <c r="C45" s="128">
        <v>19880</v>
      </c>
      <c r="D45" s="131">
        <v>5380</v>
      </c>
      <c r="E45" s="743">
        <v>190</v>
      </c>
      <c r="F45" s="817">
        <v>60</v>
      </c>
      <c r="G45" s="131">
        <v>0</v>
      </c>
      <c r="H45" s="179">
        <v>14160</v>
      </c>
      <c r="I45" s="131">
        <v>4190</v>
      </c>
      <c r="J45" s="131">
        <v>9970</v>
      </c>
      <c r="K45" s="179">
        <v>4270</v>
      </c>
      <c r="L45" s="131">
        <v>3260</v>
      </c>
      <c r="M45" s="131">
        <v>1010</v>
      </c>
      <c r="N45" s="128">
        <v>1260</v>
      </c>
    </row>
    <row r="46" spans="1:14" ht="15.75" x14ac:dyDescent="0.25">
      <c r="A46" s="63" t="s">
        <v>118</v>
      </c>
      <c r="B46" s="127">
        <v>8170</v>
      </c>
      <c r="C46" s="128">
        <v>6240</v>
      </c>
      <c r="D46" s="131">
        <v>1930</v>
      </c>
      <c r="E46" s="743">
        <v>130</v>
      </c>
      <c r="F46" s="817">
        <v>390</v>
      </c>
      <c r="G46" s="131"/>
      <c r="H46" s="179">
        <v>5130</v>
      </c>
      <c r="I46" s="131">
        <v>1120</v>
      </c>
      <c r="J46" s="131">
        <v>4010</v>
      </c>
      <c r="K46" s="179">
        <v>530</v>
      </c>
      <c r="L46" s="131">
        <v>260</v>
      </c>
      <c r="M46" s="131">
        <v>270</v>
      </c>
      <c r="N46" s="128">
        <v>450</v>
      </c>
    </row>
    <row r="47" spans="1:14" ht="15.75" x14ac:dyDescent="0.25">
      <c r="A47" s="148" t="s">
        <v>120</v>
      </c>
      <c r="B47" s="145">
        <v>253280</v>
      </c>
      <c r="C47" s="145">
        <v>219620</v>
      </c>
      <c r="D47" s="145">
        <v>33660</v>
      </c>
      <c r="E47" s="747">
        <v>11860</v>
      </c>
      <c r="F47" s="748">
        <v>46410</v>
      </c>
      <c r="G47" s="747">
        <v>3800</v>
      </c>
      <c r="H47" s="749">
        <v>145810</v>
      </c>
      <c r="I47" s="747">
        <v>36520</v>
      </c>
      <c r="J47" s="747">
        <v>109290</v>
      </c>
      <c r="K47" s="749">
        <v>52550</v>
      </c>
      <c r="L47" s="747">
        <v>41020</v>
      </c>
      <c r="M47" s="747">
        <v>11530</v>
      </c>
      <c r="N47" s="750">
        <v>5600</v>
      </c>
    </row>
    <row r="48" spans="1:14" ht="24" customHeight="1" x14ac:dyDescent="0.25">
      <c r="A48" s="63"/>
      <c r="B48" s="127"/>
      <c r="C48" s="128"/>
      <c r="D48" s="131"/>
      <c r="E48" s="131"/>
      <c r="F48" s="131"/>
      <c r="G48" s="131"/>
      <c r="H48" s="179"/>
      <c r="I48" s="131"/>
      <c r="J48" s="131"/>
      <c r="K48" s="179"/>
      <c r="L48" s="131"/>
      <c r="M48" s="131"/>
      <c r="N48" s="128"/>
    </row>
    <row r="49" spans="1:14" ht="15.75" x14ac:dyDescent="0.25">
      <c r="A49" s="148" t="s">
        <v>121</v>
      </c>
      <c r="B49" s="127"/>
      <c r="C49" s="128"/>
      <c r="D49" s="131"/>
      <c r="E49" s="131"/>
      <c r="F49" s="131"/>
      <c r="G49" s="131"/>
      <c r="H49" s="179"/>
      <c r="I49" s="131"/>
      <c r="J49" s="131"/>
      <c r="K49" s="179"/>
      <c r="L49" s="131"/>
      <c r="M49" s="131"/>
      <c r="N49" s="128"/>
    </row>
    <row r="50" spans="1:14" ht="15.75" x14ac:dyDescent="0.25">
      <c r="A50" s="279" t="s">
        <v>122</v>
      </c>
      <c r="B50" s="127">
        <v>24020</v>
      </c>
      <c r="C50" s="127">
        <v>22980</v>
      </c>
      <c r="D50" s="131">
        <v>1040</v>
      </c>
      <c r="E50" s="131">
        <v>3840</v>
      </c>
      <c r="F50" s="817">
        <v>4330</v>
      </c>
      <c r="G50" s="131">
        <v>710</v>
      </c>
      <c r="H50" s="179">
        <f>I50+J50</f>
        <v>14820</v>
      </c>
      <c r="I50" s="743">
        <v>3510</v>
      </c>
      <c r="J50" s="743">
        <v>11310</v>
      </c>
      <c r="K50" s="179">
        <f>L50+M50</f>
        <v>3520</v>
      </c>
      <c r="L50" s="131">
        <v>2040</v>
      </c>
      <c r="M50" s="131">
        <v>1480</v>
      </c>
      <c r="N50" s="128">
        <v>90</v>
      </c>
    </row>
    <row r="51" spans="1:14" ht="15.75" x14ac:dyDescent="0.25">
      <c r="A51" s="279" t="s">
        <v>139</v>
      </c>
      <c r="B51" s="127">
        <v>24800</v>
      </c>
      <c r="C51" s="127">
        <v>22730</v>
      </c>
      <c r="D51" s="131">
        <v>2070</v>
      </c>
      <c r="E51" s="131">
        <v>2120</v>
      </c>
      <c r="F51" s="817">
        <v>1120</v>
      </c>
      <c r="G51" s="131">
        <v>780</v>
      </c>
      <c r="H51" s="179">
        <f t="shared" ref="H51:H59" si="0">I51+J51</f>
        <v>15270</v>
      </c>
      <c r="I51" s="743">
        <v>2830</v>
      </c>
      <c r="J51" s="743">
        <v>12440</v>
      </c>
      <c r="K51" s="179">
        <f t="shared" ref="K51:K59" si="1">L51+M51</f>
        <v>4260</v>
      </c>
      <c r="L51" s="131">
        <v>3210</v>
      </c>
      <c r="M51" s="131">
        <v>1050</v>
      </c>
      <c r="N51" s="128">
        <v>300</v>
      </c>
    </row>
    <row r="52" spans="1:14" ht="15.75" x14ac:dyDescent="0.25">
      <c r="A52" s="279" t="s">
        <v>140</v>
      </c>
      <c r="B52" s="127">
        <v>25280</v>
      </c>
      <c r="C52" s="127">
        <v>22520</v>
      </c>
      <c r="D52" s="131">
        <v>2770</v>
      </c>
      <c r="E52" s="131">
        <v>1230</v>
      </c>
      <c r="F52" s="817">
        <v>23200</v>
      </c>
      <c r="G52" s="131">
        <v>170</v>
      </c>
      <c r="H52" s="179">
        <f t="shared" si="0"/>
        <v>16090</v>
      </c>
      <c r="I52" s="743">
        <v>4480</v>
      </c>
      <c r="J52" s="743">
        <v>11610</v>
      </c>
      <c r="K52" s="179">
        <f t="shared" si="1"/>
        <v>4500</v>
      </c>
      <c r="L52" s="131">
        <v>3410</v>
      </c>
      <c r="M52" s="131">
        <v>1090</v>
      </c>
      <c r="N52" s="128">
        <v>510</v>
      </c>
    </row>
    <row r="53" spans="1:14" ht="15.75" x14ac:dyDescent="0.25">
      <c r="A53" s="279" t="s">
        <v>141</v>
      </c>
      <c r="B53" s="127">
        <v>23430</v>
      </c>
      <c r="C53" s="127">
        <v>20300</v>
      </c>
      <c r="D53" s="131">
        <v>3140</v>
      </c>
      <c r="E53" s="131">
        <v>1270</v>
      </c>
      <c r="F53" s="817">
        <v>280</v>
      </c>
      <c r="G53" s="131">
        <v>110</v>
      </c>
      <c r="H53" s="179">
        <f t="shared" si="0"/>
        <v>15000</v>
      </c>
      <c r="I53" s="743">
        <v>3880</v>
      </c>
      <c r="J53" s="743">
        <v>11120</v>
      </c>
      <c r="K53" s="179">
        <f t="shared" si="1"/>
        <v>3600</v>
      </c>
      <c r="L53" s="131">
        <v>2700</v>
      </c>
      <c r="M53" s="131">
        <v>900</v>
      </c>
      <c r="N53" s="128">
        <v>310</v>
      </c>
    </row>
    <row r="54" spans="1:14" ht="15.75" x14ac:dyDescent="0.25">
      <c r="A54" s="279" t="s">
        <v>142</v>
      </c>
      <c r="B54" s="127">
        <v>26360</v>
      </c>
      <c r="C54" s="127">
        <v>23120</v>
      </c>
      <c r="D54" s="131">
        <v>3240</v>
      </c>
      <c r="E54" s="131">
        <v>400</v>
      </c>
      <c r="F54" s="817">
        <v>520</v>
      </c>
      <c r="G54" s="131">
        <v>110</v>
      </c>
      <c r="H54" s="179">
        <f t="shared" si="0"/>
        <v>16320</v>
      </c>
      <c r="I54" s="743">
        <v>4070</v>
      </c>
      <c r="J54" s="743">
        <v>12250</v>
      </c>
      <c r="K54" s="179">
        <f t="shared" si="1"/>
        <v>5650</v>
      </c>
      <c r="L54" s="131">
        <v>4540</v>
      </c>
      <c r="M54" s="131">
        <v>1110</v>
      </c>
      <c r="N54" s="128">
        <v>660</v>
      </c>
    </row>
    <row r="55" spans="1:14" ht="15.75" x14ac:dyDescent="0.25">
      <c r="A55" s="279" t="s">
        <v>143</v>
      </c>
      <c r="B55" s="127">
        <v>21350</v>
      </c>
      <c r="C55" s="127">
        <v>17600</v>
      </c>
      <c r="D55" s="131">
        <v>3750</v>
      </c>
      <c r="E55" s="131">
        <v>720</v>
      </c>
      <c r="F55" s="817">
        <v>15300</v>
      </c>
      <c r="G55" s="751">
        <v>40</v>
      </c>
      <c r="H55" s="179">
        <f t="shared" si="0"/>
        <v>12220</v>
      </c>
      <c r="I55" s="743">
        <v>2820</v>
      </c>
      <c r="J55" s="743">
        <v>9400</v>
      </c>
      <c r="K55" s="179">
        <f t="shared" si="1"/>
        <v>3950</v>
      </c>
      <c r="L55" s="131">
        <v>2860</v>
      </c>
      <c r="M55" s="131">
        <v>1090</v>
      </c>
      <c r="N55" s="128">
        <v>670</v>
      </c>
    </row>
    <row r="56" spans="1:14" ht="15.75" x14ac:dyDescent="0.25">
      <c r="A56" s="279" t="s">
        <v>144</v>
      </c>
      <c r="B56" s="127">
        <v>24060</v>
      </c>
      <c r="C56" s="127">
        <v>19820</v>
      </c>
      <c r="D56" s="131">
        <v>4240</v>
      </c>
      <c r="E56" s="131">
        <v>490</v>
      </c>
      <c r="F56" s="817">
        <v>200</v>
      </c>
      <c r="G56" s="131">
        <v>230</v>
      </c>
      <c r="H56" s="179">
        <f t="shared" si="0"/>
        <v>13980</v>
      </c>
      <c r="I56" s="743">
        <v>3850</v>
      </c>
      <c r="J56" s="743">
        <v>10130</v>
      </c>
      <c r="K56" s="179">
        <f t="shared" si="1"/>
        <v>4400</v>
      </c>
      <c r="L56" s="131">
        <v>3600</v>
      </c>
      <c r="M56" s="131">
        <v>800</v>
      </c>
      <c r="N56" s="128">
        <v>740</v>
      </c>
    </row>
    <row r="57" spans="1:14" ht="15.75" x14ac:dyDescent="0.25">
      <c r="A57" s="279" t="s">
        <v>145</v>
      </c>
      <c r="B57" s="127">
        <v>26230</v>
      </c>
      <c r="C57" s="127">
        <v>22020</v>
      </c>
      <c r="D57" s="131">
        <v>4210</v>
      </c>
      <c r="E57" s="131">
        <v>280</v>
      </c>
      <c r="F57" s="817">
        <v>480</v>
      </c>
      <c r="G57" s="131">
        <v>350</v>
      </c>
      <c r="H57" s="179">
        <f t="shared" si="0"/>
        <v>14820</v>
      </c>
      <c r="I57" s="743">
        <v>4050</v>
      </c>
      <c r="J57" s="743">
        <v>10770</v>
      </c>
      <c r="K57" s="179">
        <f t="shared" si="1"/>
        <v>5540</v>
      </c>
      <c r="L57" s="131">
        <v>4400</v>
      </c>
      <c r="M57" s="131">
        <v>1140</v>
      </c>
      <c r="N57" s="128">
        <v>1050</v>
      </c>
    </row>
    <row r="58" spans="1:14" ht="15.75" x14ac:dyDescent="0.25">
      <c r="A58" s="279" t="s">
        <v>146</v>
      </c>
      <c r="B58" s="127">
        <v>25830</v>
      </c>
      <c r="C58" s="127">
        <v>20850</v>
      </c>
      <c r="D58" s="131">
        <v>4980</v>
      </c>
      <c r="E58" s="131">
        <v>220</v>
      </c>
      <c r="F58" s="817">
        <v>680</v>
      </c>
      <c r="G58" s="751">
        <v>340</v>
      </c>
      <c r="H58" s="179">
        <f t="shared" si="0"/>
        <v>13190</v>
      </c>
      <c r="I58" s="743">
        <v>3240</v>
      </c>
      <c r="J58" s="743">
        <v>9950</v>
      </c>
      <c r="K58" s="179">
        <f t="shared" si="1"/>
        <v>6390</v>
      </c>
      <c r="L58" s="131">
        <v>5100</v>
      </c>
      <c r="M58" s="131">
        <v>1290</v>
      </c>
      <c r="N58" s="128">
        <v>710</v>
      </c>
    </row>
    <row r="59" spans="1:14" ht="15.75" x14ac:dyDescent="0.25">
      <c r="A59" s="279" t="s">
        <v>123</v>
      </c>
      <c r="B59" s="127">
        <v>31910</v>
      </c>
      <c r="C59" s="127">
        <v>27690</v>
      </c>
      <c r="D59" s="131">
        <v>4220</v>
      </c>
      <c r="E59" s="131">
        <v>1290</v>
      </c>
      <c r="F59" s="817">
        <v>290</v>
      </c>
      <c r="G59" s="131">
        <v>970</v>
      </c>
      <c r="H59" s="179">
        <f t="shared" si="0"/>
        <v>14120</v>
      </c>
      <c r="I59" s="743">
        <v>3790</v>
      </c>
      <c r="J59" s="743">
        <v>10330</v>
      </c>
      <c r="K59" s="179">
        <f t="shared" si="1"/>
        <v>10760</v>
      </c>
      <c r="L59" s="131">
        <v>9170</v>
      </c>
      <c r="M59" s="131">
        <v>1590</v>
      </c>
      <c r="N59" s="128">
        <v>570</v>
      </c>
    </row>
    <row r="60" spans="1:14" ht="15.75" x14ac:dyDescent="0.25">
      <c r="A60" s="148" t="s">
        <v>120</v>
      </c>
      <c r="B60" s="145">
        <v>253280</v>
      </c>
      <c r="C60" s="145">
        <v>219620</v>
      </c>
      <c r="D60" s="145">
        <v>33660</v>
      </c>
      <c r="E60" s="747">
        <v>11860</v>
      </c>
      <c r="F60" s="748">
        <v>46410</v>
      </c>
      <c r="G60" s="747">
        <v>3800</v>
      </c>
      <c r="H60" s="749">
        <v>145810</v>
      </c>
      <c r="I60" s="747">
        <v>36520</v>
      </c>
      <c r="J60" s="747">
        <v>109290</v>
      </c>
      <c r="K60" s="749">
        <v>52550</v>
      </c>
      <c r="L60" s="747">
        <v>41020</v>
      </c>
      <c r="M60" s="747">
        <v>11530</v>
      </c>
      <c r="N60" s="750">
        <v>5600</v>
      </c>
    </row>
    <row r="61" spans="1:14" ht="56.25" customHeight="1" x14ac:dyDescent="0.25">
      <c r="A61" s="63"/>
      <c r="B61" s="127"/>
      <c r="C61" s="128"/>
      <c r="D61" s="131"/>
      <c r="E61" s="131"/>
      <c r="F61" s="131"/>
      <c r="G61" s="131"/>
      <c r="H61" s="179"/>
      <c r="I61" s="131"/>
      <c r="J61" s="131"/>
      <c r="K61" s="179"/>
      <c r="L61" s="131"/>
      <c r="M61" s="131"/>
      <c r="N61" s="128"/>
    </row>
    <row r="62" spans="1:14" ht="15.75" x14ac:dyDescent="0.25">
      <c r="A62" s="148" t="s">
        <v>124</v>
      </c>
      <c r="B62" s="127"/>
      <c r="C62" s="128"/>
      <c r="D62" s="131"/>
      <c r="E62" s="131"/>
      <c r="F62" s="131"/>
      <c r="G62" s="131"/>
      <c r="H62" s="179"/>
      <c r="I62" s="131"/>
      <c r="J62" s="131"/>
      <c r="K62" s="179"/>
      <c r="L62" s="131"/>
      <c r="M62" s="131"/>
      <c r="N62" s="128"/>
    </row>
    <row r="63" spans="1:14" ht="15.75" x14ac:dyDescent="0.25">
      <c r="A63" s="63" t="s">
        <v>125</v>
      </c>
      <c r="B63" s="127">
        <v>90980</v>
      </c>
      <c r="C63" s="128">
        <v>90980</v>
      </c>
      <c r="D63" s="131">
        <v>0</v>
      </c>
      <c r="E63" s="743">
        <v>8430</v>
      </c>
      <c r="F63" s="743">
        <v>3970</v>
      </c>
      <c r="G63" s="743">
        <v>360</v>
      </c>
      <c r="H63" s="179">
        <v>77070</v>
      </c>
      <c r="I63" s="743">
        <v>11700</v>
      </c>
      <c r="J63" s="743">
        <v>65370</v>
      </c>
      <c r="K63" s="179">
        <v>5050</v>
      </c>
      <c r="L63" s="743">
        <v>3490</v>
      </c>
      <c r="M63" s="131">
        <v>1570</v>
      </c>
      <c r="N63" s="128">
        <v>80</v>
      </c>
    </row>
    <row r="64" spans="1:14" ht="15.75" x14ac:dyDescent="0.25">
      <c r="A64" s="63" t="s">
        <v>126</v>
      </c>
      <c r="B64" s="127">
        <v>116390</v>
      </c>
      <c r="C64" s="128">
        <v>82730</v>
      </c>
      <c r="D64" s="126">
        <v>33660</v>
      </c>
      <c r="E64" s="743">
        <v>0</v>
      </c>
      <c r="F64" s="743">
        <v>39470</v>
      </c>
      <c r="G64" s="743">
        <v>1820</v>
      </c>
      <c r="H64" s="179">
        <v>58850</v>
      </c>
      <c r="I64" s="743">
        <v>20270</v>
      </c>
      <c r="J64" s="743">
        <v>38590</v>
      </c>
      <c r="K64" s="179">
        <v>21380</v>
      </c>
      <c r="L64" s="743">
        <v>17120</v>
      </c>
      <c r="M64" s="131">
        <v>4250</v>
      </c>
      <c r="N64" s="128">
        <v>680</v>
      </c>
    </row>
    <row r="65" spans="1:14" ht="15.75" x14ac:dyDescent="0.25">
      <c r="A65" s="63" t="s">
        <v>127</v>
      </c>
      <c r="B65" s="127">
        <v>45910</v>
      </c>
      <c r="C65" s="128">
        <v>45910</v>
      </c>
      <c r="D65" s="131">
        <v>0</v>
      </c>
      <c r="E65" s="743">
        <v>3430</v>
      </c>
      <c r="F65" s="743">
        <v>2960</v>
      </c>
      <c r="G65" s="743">
        <v>1680</v>
      </c>
      <c r="H65" s="179">
        <v>9880</v>
      </c>
      <c r="I65" s="743">
        <v>4540</v>
      </c>
      <c r="J65" s="743">
        <v>5340</v>
      </c>
      <c r="K65" s="179">
        <v>26080</v>
      </c>
      <c r="L65" s="743">
        <v>20360</v>
      </c>
      <c r="M65" s="131">
        <v>5710</v>
      </c>
      <c r="N65" s="128">
        <v>4850</v>
      </c>
    </row>
    <row r="66" spans="1:14" ht="15.75" x14ac:dyDescent="0.25">
      <c r="A66" s="148" t="s">
        <v>120</v>
      </c>
      <c r="B66" s="145">
        <v>253280</v>
      </c>
      <c r="C66" s="145">
        <v>219620</v>
      </c>
      <c r="D66" s="145">
        <v>33660</v>
      </c>
      <c r="E66" s="747">
        <v>11860</v>
      </c>
      <c r="F66" s="748">
        <v>46410</v>
      </c>
      <c r="G66" s="747">
        <v>3800</v>
      </c>
      <c r="H66" s="749">
        <v>145810</v>
      </c>
      <c r="I66" s="747">
        <v>36520</v>
      </c>
      <c r="J66" s="747">
        <v>109290</v>
      </c>
      <c r="K66" s="749">
        <v>52550</v>
      </c>
      <c r="L66" s="747">
        <v>41020</v>
      </c>
      <c r="M66" s="747">
        <v>11530</v>
      </c>
      <c r="N66" s="750">
        <v>5600</v>
      </c>
    </row>
    <row r="67" spans="1:14" ht="15.75" x14ac:dyDescent="0.25">
      <c r="A67" s="171"/>
      <c r="B67" s="137"/>
      <c r="C67" s="172"/>
      <c r="D67" s="271"/>
      <c r="E67" s="271"/>
      <c r="F67" s="271"/>
      <c r="G67" s="271"/>
      <c r="H67" s="752"/>
      <c r="I67" s="271"/>
      <c r="J67" s="271"/>
      <c r="K67" s="752"/>
      <c r="L67" s="271"/>
      <c r="M67" s="271"/>
      <c r="N67" s="172"/>
    </row>
    <row r="68" spans="1:14" ht="15.75" x14ac:dyDescent="0.25">
      <c r="A68" s="90" t="s">
        <v>69</v>
      </c>
      <c r="B68" s="90"/>
      <c r="C68" s="90"/>
      <c r="D68" s="90"/>
      <c r="E68" s="90"/>
      <c r="F68" s="90"/>
      <c r="G68" s="90"/>
      <c r="H68" s="90"/>
      <c r="I68" s="90"/>
      <c r="J68" s="90"/>
      <c r="K68" s="90"/>
      <c r="L68" s="90"/>
      <c r="M68" s="90"/>
      <c r="N68" s="90"/>
    </row>
    <row r="69" spans="1:14" ht="15.75" x14ac:dyDescent="0.25">
      <c r="A69" s="90" t="s">
        <v>129</v>
      </c>
      <c r="B69" s="90"/>
      <c r="C69" s="90"/>
      <c r="D69" s="90"/>
      <c r="E69" s="90"/>
      <c r="F69" s="90"/>
      <c r="G69" s="90"/>
      <c r="H69" s="90"/>
      <c r="I69" s="90"/>
      <c r="J69" s="90"/>
      <c r="K69" s="90"/>
      <c r="L69" s="90"/>
      <c r="M69" s="90"/>
      <c r="N69" s="90"/>
    </row>
    <row r="70" spans="1:14" ht="15.75" x14ac:dyDescent="0.25">
      <c r="A70" s="90" t="s">
        <v>130</v>
      </c>
      <c r="B70" s="90"/>
      <c r="C70" s="90"/>
      <c r="D70" s="90"/>
      <c r="E70" s="90"/>
      <c r="F70" s="90"/>
      <c r="G70" s="90"/>
      <c r="H70" s="90"/>
      <c r="I70" s="90"/>
      <c r="J70" s="90"/>
      <c r="K70" s="90"/>
      <c r="L70" s="90"/>
      <c r="M70" s="90"/>
      <c r="N70" s="90"/>
    </row>
    <row r="71" spans="1:14" ht="15.75" x14ac:dyDescent="0.25">
      <c r="A71" s="753"/>
      <c r="B71" s="90"/>
      <c r="C71" s="90"/>
      <c r="D71" s="90"/>
      <c r="E71" s="90"/>
      <c r="F71" s="90"/>
      <c r="G71" s="90"/>
      <c r="H71" s="90"/>
      <c r="I71" s="90"/>
      <c r="J71" s="90"/>
      <c r="K71" s="90"/>
      <c r="L71" s="90"/>
      <c r="M71" s="90"/>
      <c r="N71" s="90"/>
    </row>
    <row r="72" spans="1:14" ht="15.75" x14ac:dyDescent="0.25">
      <c r="A72" s="246" t="s">
        <v>207</v>
      </c>
      <c r="B72" s="90"/>
      <c r="C72" s="90"/>
      <c r="D72" s="90"/>
      <c r="E72" s="90"/>
      <c r="F72" s="90"/>
      <c r="G72" s="90"/>
      <c r="H72" s="90"/>
      <c r="I72" s="90"/>
      <c r="J72" s="90"/>
      <c r="K72" s="90"/>
      <c r="L72" s="256"/>
      <c r="M72" s="90"/>
      <c r="N72" s="90"/>
    </row>
    <row r="73" spans="1:14" ht="33.75" customHeight="1" x14ac:dyDescent="0.25">
      <c r="A73" s="1436" t="s">
        <v>826</v>
      </c>
      <c r="B73" s="1436"/>
      <c r="C73" s="1436"/>
      <c r="D73" s="1436"/>
      <c r="E73" s="1436"/>
      <c r="F73" s="1436"/>
      <c r="G73" s="1436"/>
      <c r="H73" s="1436"/>
      <c r="I73" s="1436"/>
      <c r="J73" s="1436"/>
      <c r="K73" s="1436"/>
      <c r="L73" s="1436"/>
      <c r="M73" s="1436"/>
      <c r="N73" s="90"/>
    </row>
    <row r="74" spans="1:14" ht="21" customHeight="1" x14ac:dyDescent="0.25">
      <c r="A74" s="1432" t="s">
        <v>827</v>
      </c>
      <c r="B74" s="1432"/>
      <c r="C74" s="1432"/>
      <c r="D74" s="1432"/>
      <c r="E74" s="1432"/>
      <c r="F74" s="1432"/>
      <c r="G74" s="1432"/>
      <c r="H74" s="1432"/>
      <c r="I74" s="1432"/>
      <c r="J74" s="1432"/>
      <c r="K74" s="1432"/>
      <c r="L74" s="1432"/>
      <c r="M74" s="1432"/>
      <c r="N74" s="90"/>
    </row>
    <row r="75" spans="1:14" ht="30.75" customHeight="1" x14ac:dyDescent="0.25">
      <c r="A75" s="1432" t="s">
        <v>828</v>
      </c>
      <c r="B75" s="1432"/>
      <c r="C75" s="1432"/>
      <c r="D75" s="1432"/>
      <c r="E75" s="1432"/>
      <c r="F75" s="1432"/>
      <c r="G75" s="1432"/>
      <c r="H75" s="1432"/>
      <c r="I75" s="1432"/>
      <c r="J75" s="1432"/>
      <c r="K75" s="1432"/>
      <c r="L75" s="1432"/>
      <c r="M75" s="1432"/>
      <c r="N75" s="7"/>
    </row>
    <row r="76" spans="1:14" ht="20.25" customHeight="1" x14ac:dyDescent="0.25">
      <c r="A76" s="1437" t="s">
        <v>829</v>
      </c>
      <c r="B76" s="1437"/>
      <c r="C76" s="1437"/>
      <c r="D76" s="1437"/>
      <c r="E76" s="1437"/>
      <c r="F76" s="1437"/>
      <c r="G76" s="1437"/>
      <c r="H76" s="1437"/>
      <c r="I76" s="1437"/>
      <c r="J76" s="1437"/>
      <c r="K76" s="1437"/>
      <c r="L76" s="1437"/>
      <c r="M76" s="1437"/>
      <c r="N76" s="7"/>
    </row>
    <row r="77" spans="1:14" ht="33.75" customHeight="1" x14ac:dyDescent="0.25">
      <c r="A77" s="1418" t="s">
        <v>46</v>
      </c>
      <c r="B77" s="1418"/>
      <c r="C77" s="1418"/>
      <c r="D77" s="1418"/>
      <c r="E77" s="1418"/>
      <c r="F77" s="1418"/>
      <c r="G77" s="1418"/>
      <c r="H77" s="1418"/>
      <c r="I77" s="1418"/>
      <c r="J77" s="1418"/>
      <c r="K77" s="1418"/>
      <c r="L77" s="1418"/>
      <c r="M77" s="1418"/>
      <c r="N77" s="1418"/>
    </row>
    <row r="78" spans="1:14" ht="23.25" customHeight="1" x14ac:dyDescent="0.25">
      <c r="A78" s="1418" t="s">
        <v>11</v>
      </c>
      <c r="B78" s="1418"/>
      <c r="C78" s="1418"/>
      <c r="D78" s="1418"/>
      <c r="E78" s="1418"/>
      <c r="F78" s="1418"/>
      <c r="G78" s="1418"/>
      <c r="H78" s="1418"/>
      <c r="I78" s="1418"/>
      <c r="J78" s="1418"/>
      <c r="K78" s="1418"/>
      <c r="L78" s="1418"/>
      <c r="M78" s="1418"/>
      <c r="N78" s="754"/>
    </row>
    <row r="79" spans="1:14" ht="19.5" customHeight="1" x14ac:dyDescent="0.25">
      <c r="A79" s="1432" t="s">
        <v>12</v>
      </c>
      <c r="B79" s="1432"/>
      <c r="C79" s="1432"/>
      <c r="D79" s="1432"/>
      <c r="E79" s="1432"/>
      <c r="F79" s="1432"/>
      <c r="G79" s="1432"/>
      <c r="H79" s="1432"/>
      <c r="I79" s="1432"/>
      <c r="J79" s="1432"/>
      <c r="K79" s="1432"/>
      <c r="L79" s="1432"/>
      <c r="M79" s="1432"/>
      <c r="N79" s="7"/>
    </row>
  </sheetData>
  <mergeCells count="8">
    <mergeCell ref="A78:M78"/>
    <mergeCell ref="A79:M79"/>
    <mergeCell ref="B3:N3"/>
    <mergeCell ref="A73:M73"/>
    <mergeCell ref="A74:M74"/>
    <mergeCell ref="A75:M75"/>
    <mergeCell ref="A76:M76"/>
    <mergeCell ref="A77:N77"/>
  </mergeCells>
  <conditionalFormatting sqref="D61:G63 D65:G65 E64:G64 D39:G46 I40:J46 I48:J59 I61:J65 L61:N65 L48:N59 L40:N46 L26:N37 B26:G37 J26:J37 B6:H25 J6:N25 B38:C46 H39:N39 B48:G59 B61:C65">
    <cfRule type="cellIs" dxfId="48" priority="98" operator="lessThanOrEqual">
      <formula>11</formula>
    </cfRule>
  </conditionalFormatting>
  <conditionalFormatting sqref="D38:G38 N38">
    <cfRule type="cellIs" dxfId="47" priority="97" operator="lessThanOrEqual">
      <formula>11</formula>
    </cfRule>
  </conditionalFormatting>
  <conditionalFormatting sqref="I38:J38">
    <cfRule type="cellIs" dxfId="46" priority="96" operator="lessThanOrEqual">
      <formula>11</formula>
    </cfRule>
  </conditionalFormatting>
  <conditionalFormatting sqref="L38:M38">
    <cfRule type="cellIs" dxfId="45" priority="95" operator="lessThanOrEqual">
      <formula>11</formula>
    </cfRule>
  </conditionalFormatting>
  <conditionalFormatting sqref="D64">
    <cfRule type="cellIs" dxfId="44" priority="94" operator="lessThanOrEqual">
      <formula>11</formula>
    </cfRule>
  </conditionalFormatting>
  <conditionalFormatting sqref="K61:K63 K65 K40:K46 K48:K59 K26:K37">
    <cfRule type="cellIs" dxfId="43" priority="78" operator="lessThanOrEqual">
      <formula>11</formula>
    </cfRule>
  </conditionalFormatting>
  <conditionalFormatting sqref="K38">
    <cfRule type="cellIs" dxfId="42" priority="77" operator="lessThanOrEqual">
      <formula>11</formula>
    </cfRule>
  </conditionalFormatting>
  <conditionalFormatting sqref="K64">
    <cfRule type="cellIs" dxfId="41" priority="76" operator="lessThanOrEqual">
      <formula>11</formula>
    </cfRule>
  </conditionalFormatting>
  <conditionalFormatting sqref="H61:H63 H65 H48:H59 H26:H37 H40:H46">
    <cfRule type="cellIs" dxfId="40" priority="84" operator="lessThanOrEqual">
      <formula>11</formula>
    </cfRule>
  </conditionalFormatting>
  <conditionalFormatting sqref="H38">
    <cfRule type="cellIs" dxfId="39" priority="83" operator="lessThanOrEqual">
      <formula>11</formula>
    </cfRule>
  </conditionalFormatting>
  <conditionalFormatting sqref="H64">
    <cfRule type="cellIs" dxfId="38" priority="82" operator="lessThanOrEqual">
      <formula>11</formula>
    </cfRule>
  </conditionalFormatting>
  <conditionalFormatting sqref="B47:C47">
    <cfRule type="cellIs" dxfId="37" priority="18" operator="lessThanOrEqual">
      <formula>11</formula>
    </cfRule>
  </conditionalFormatting>
  <conditionalFormatting sqref="D47:G47 N47">
    <cfRule type="cellIs" dxfId="36" priority="17" operator="lessThanOrEqual">
      <formula>11</formula>
    </cfRule>
  </conditionalFormatting>
  <conditionalFormatting sqref="I47:J47">
    <cfRule type="cellIs" dxfId="35" priority="16" operator="lessThanOrEqual">
      <formula>11</formula>
    </cfRule>
  </conditionalFormatting>
  <conditionalFormatting sqref="L47:M47">
    <cfRule type="cellIs" dxfId="34" priority="15" operator="lessThanOrEqual">
      <formula>11</formula>
    </cfRule>
  </conditionalFormatting>
  <conditionalFormatting sqref="H47">
    <cfRule type="cellIs" dxfId="33" priority="14" operator="lessThanOrEqual">
      <formula>11</formula>
    </cfRule>
  </conditionalFormatting>
  <conditionalFormatting sqref="K47">
    <cfRule type="cellIs" dxfId="32" priority="13" operator="lessThanOrEqual">
      <formula>11</formula>
    </cfRule>
  </conditionalFormatting>
  <conditionalFormatting sqref="B60:C60">
    <cfRule type="cellIs" dxfId="31" priority="12" operator="lessThanOrEqual">
      <formula>11</formula>
    </cfRule>
  </conditionalFormatting>
  <conditionalFormatting sqref="D60:G60 N60">
    <cfRule type="cellIs" dxfId="30" priority="11" operator="lessThanOrEqual">
      <formula>11</formula>
    </cfRule>
  </conditionalFormatting>
  <conditionalFormatting sqref="I60:J60">
    <cfRule type="cellIs" dxfId="29" priority="10" operator="lessThanOrEqual">
      <formula>11</formula>
    </cfRule>
  </conditionalFormatting>
  <conditionalFormatting sqref="L60:M60">
    <cfRule type="cellIs" dxfId="28" priority="9" operator="lessThanOrEqual">
      <formula>11</formula>
    </cfRule>
  </conditionalFormatting>
  <conditionalFormatting sqref="H60">
    <cfRule type="cellIs" dxfId="27" priority="8" operator="lessThanOrEqual">
      <formula>11</formula>
    </cfRule>
  </conditionalFormatting>
  <conditionalFormatting sqref="K60">
    <cfRule type="cellIs" dxfId="26" priority="7" operator="lessThanOrEqual">
      <formula>11</formula>
    </cfRule>
  </conditionalFormatting>
  <conditionalFormatting sqref="B66:C66">
    <cfRule type="cellIs" dxfId="25" priority="6" operator="lessThanOrEqual">
      <formula>11</formula>
    </cfRule>
  </conditionalFormatting>
  <conditionalFormatting sqref="D66:G66 N66">
    <cfRule type="cellIs" dxfId="24" priority="5" operator="lessThanOrEqual">
      <formula>11</formula>
    </cfRule>
  </conditionalFormatting>
  <conditionalFormatting sqref="I66:J66">
    <cfRule type="cellIs" dxfId="23" priority="4" operator="lessThanOrEqual">
      <formula>11</formula>
    </cfRule>
  </conditionalFormatting>
  <conditionalFormatting sqref="L66:M66">
    <cfRule type="cellIs" dxfId="22" priority="3" operator="lessThanOrEqual">
      <formula>11</formula>
    </cfRule>
  </conditionalFormatting>
  <conditionalFormatting sqref="H66">
    <cfRule type="cellIs" dxfId="21" priority="2" operator="lessThanOrEqual">
      <formula>11</formula>
    </cfRule>
  </conditionalFormatting>
  <conditionalFormatting sqref="K66">
    <cfRule type="cellIs" dxfId="20" priority="1" operator="lessThanOrEqual">
      <formula>11</formula>
    </cfRule>
  </conditionalFormatting>
  <pageMargins left="0.25" right="0.25" top="0.75" bottom="0.75" header="0.3" footer="0.3"/>
  <pageSetup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72"/>
  <sheetViews>
    <sheetView zoomScale="85" zoomScaleNormal="85" workbookViewId="0">
      <selection activeCell="B2" sqref="B2"/>
    </sheetView>
  </sheetViews>
  <sheetFormatPr defaultRowHeight="15" x14ac:dyDescent="0.25"/>
  <cols>
    <col min="1" max="1" width="4.42578125" customWidth="1"/>
    <col min="2" max="2" width="28.28515625" customWidth="1"/>
    <col min="3" max="3" width="17.28515625" style="93" customWidth="1"/>
    <col min="4" max="4" width="20.85546875" style="93" customWidth="1"/>
    <col min="5" max="5" width="18.42578125" style="93" customWidth="1"/>
    <col min="6" max="15" width="18.42578125" customWidth="1"/>
    <col min="18" max="18" width="20.140625" customWidth="1"/>
    <col min="19" max="19" width="14.85546875" bestFit="1" customWidth="1"/>
    <col min="33" max="33" width="24" bestFit="1" customWidth="1"/>
    <col min="34" max="46" width="15.28515625" customWidth="1"/>
  </cols>
  <sheetData>
    <row r="1" spans="2:15" ht="15.75" x14ac:dyDescent="0.25">
      <c r="B1" s="1438" t="s">
        <v>877</v>
      </c>
      <c r="C1" s="1438"/>
      <c r="D1" s="1438"/>
      <c r="E1" s="1438"/>
      <c r="F1" s="1438"/>
      <c r="G1" s="1438"/>
      <c r="H1" s="1438"/>
      <c r="I1" s="1438"/>
      <c r="J1" s="1438"/>
      <c r="K1" s="1438"/>
      <c r="L1" s="1438"/>
      <c r="M1" s="1438"/>
    </row>
    <row r="2" spans="2:15" ht="15.75" x14ac:dyDescent="0.25">
      <c r="B2" s="256"/>
      <c r="C2" s="1439"/>
      <c r="D2" s="1439"/>
      <c r="E2" s="1439"/>
      <c r="F2" s="1439"/>
      <c r="G2" s="1439"/>
      <c r="H2" s="1439"/>
      <c r="I2" s="1439"/>
      <c r="J2" s="1439"/>
      <c r="K2" s="1439"/>
      <c r="L2" s="1439"/>
      <c r="M2" s="1439"/>
      <c r="N2" s="1439"/>
      <c r="O2" s="1439"/>
    </row>
    <row r="3" spans="2:15" ht="63" x14ac:dyDescent="0.25">
      <c r="B3" s="250"/>
      <c r="C3" s="250" t="s">
        <v>824</v>
      </c>
      <c r="D3" s="420" t="s">
        <v>825</v>
      </c>
      <c r="E3" s="250" t="s">
        <v>30</v>
      </c>
      <c r="F3" s="250" t="s">
        <v>31</v>
      </c>
      <c r="G3" s="250" t="s">
        <v>32</v>
      </c>
      <c r="H3" s="1295" t="s">
        <v>33</v>
      </c>
      <c r="I3" s="1295" t="s">
        <v>106</v>
      </c>
      <c r="J3" s="252" t="s">
        <v>107</v>
      </c>
      <c r="K3" s="252" t="s">
        <v>108</v>
      </c>
      <c r="L3" s="1295" t="s">
        <v>109</v>
      </c>
      <c r="M3" s="252" t="s">
        <v>110</v>
      </c>
      <c r="N3" s="252" t="s">
        <v>111</v>
      </c>
      <c r="O3" s="299" t="s">
        <v>38</v>
      </c>
    </row>
    <row r="4" spans="2:15" ht="15.75" x14ac:dyDescent="0.25">
      <c r="B4" s="249"/>
      <c r="C4" s="273" t="s">
        <v>830</v>
      </c>
      <c r="D4" s="250" t="s">
        <v>830</v>
      </c>
      <c r="E4" s="273" t="s">
        <v>830</v>
      </c>
      <c r="F4" s="273" t="s">
        <v>831</v>
      </c>
      <c r="G4" s="273"/>
      <c r="H4" s="273" t="s">
        <v>832</v>
      </c>
      <c r="I4" s="273" t="s">
        <v>831</v>
      </c>
      <c r="J4" s="273" t="s">
        <v>831</v>
      </c>
      <c r="K4" s="273" t="s">
        <v>831</v>
      </c>
      <c r="L4" s="273" t="s">
        <v>832</v>
      </c>
      <c r="M4" s="273" t="s">
        <v>832</v>
      </c>
      <c r="N4" s="273" t="s">
        <v>832</v>
      </c>
      <c r="O4" s="273" t="s">
        <v>831</v>
      </c>
    </row>
    <row r="5" spans="2:15" ht="15.75" x14ac:dyDescent="0.25">
      <c r="B5" s="249"/>
      <c r="C5" s="273"/>
      <c r="D5" s="125"/>
      <c r="E5" s="273"/>
      <c r="F5" s="273"/>
      <c r="G5" s="273"/>
      <c r="H5" s="273"/>
      <c r="I5" s="254"/>
      <c r="J5" s="273"/>
      <c r="K5" s="273"/>
      <c r="L5" s="254"/>
      <c r="M5" s="273"/>
      <c r="N5" s="161"/>
      <c r="O5" s="755"/>
    </row>
    <row r="6" spans="2:15" ht="15.75" x14ac:dyDescent="0.25">
      <c r="B6" s="148" t="s">
        <v>112</v>
      </c>
      <c r="C6" s="166"/>
      <c r="D6" s="257"/>
      <c r="E6" s="166"/>
      <c r="F6" s="166"/>
      <c r="G6" s="166"/>
      <c r="H6" s="166"/>
      <c r="I6" s="258"/>
      <c r="J6" s="166"/>
      <c r="K6" s="166"/>
      <c r="L6" s="258"/>
      <c r="M6" s="166"/>
      <c r="N6" s="159"/>
      <c r="O6" s="756"/>
    </row>
    <row r="7" spans="2:15" ht="15.75" x14ac:dyDescent="0.25">
      <c r="B7" s="63" t="s">
        <v>113</v>
      </c>
      <c r="C7" s="757">
        <v>30.405419188146947</v>
      </c>
      <c r="D7" s="66">
        <v>28.191534790253709</v>
      </c>
      <c r="E7" s="757">
        <v>2.2138843978932399</v>
      </c>
      <c r="F7" s="758">
        <v>5.2667711244285789</v>
      </c>
      <c r="G7" s="759"/>
      <c r="H7" s="758">
        <v>0.83509197786372247</v>
      </c>
      <c r="I7" s="760">
        <v>41.483192530731586</v>
      </c>
      <c r="J7" s="758">
        <v>7.0783594746959153</v>
      </c>
      <c r="K7" s="758">
        <v>34.404833056035663</v>
      </c>
      <c r="L7" s="760">
        <v>11.2</v>
      </c>
      <c r="M7" s="757">
        <v>8.4</v>
      </c>
      <c r="N7" s="758">
        <v>2.7965527548072133</v>
      </c>
      <c r="O7" s="758">
        <v>0.32754266978675023</v>
      </c>
    </row>
    <row r="8" spans="2:15" ht="15.75" x14ac:dyDescent="0.25">
      <c r="B8" s="63" t="s">
        <v>114</v>
      </c>
      <c r="C8" s="757">
        <v>27.739966747127088</v>
      </c>
      <c r="D8" s="66">
        <v>23.678088144380698</v>
      </c>
      <c r="E8" s="757">
        <v>4.0618786027463925</v>
      </c>
      <c r="F8" s="758">
        <v>3.3058245101231938</v>
      </c>
      <c r="G8" s="759"/>
      <c r="H8" s="758">
        <v>0.69786843697239764</v>
      </c>
      <c r="I8" s="760">
        <v>44.032915273354043</v>
      </c>
      <c r="J8" s="758">
        <v>12.783262774128467</v>
      </c>
      <c r="K8" s="758">
        <v>31.249652499225572</v>
      </c>
      <c r="L8" s="760">
        <v>6.5053990898055858</v>
      </c>
      <c r="M8" s="757">
        <v>5.3393854803825826</v>
      </c>
      <c r="N8" s="758">
        <v>1.1660136094230031</v>
      </c>
      <c r="O8" s="758">
        <v>0.43782497155332295</v>
      </c>
    </row>
    <row r="9" spans="2:15" ht="15.75" x14ac:dyDescent="0.25">
      <c r="B9" s="63" t="s">
        <v>115</v>
      </c>
      <c r="C9" s="757">
        <v>28.438169819781017</v>
      </c>
      <c r="D9" s="66">
        <v>23.331626177380926</v>
      </c>
      <c r="E9" s="757">
        <v>5.1065436424000934</v>
      </c>
      <c r="F9" s="758">
        <v>1.787773933102653</v>
      </c>
      <c r="G9" s="759"/>
      <c r="H9" s="758">
        <v>0</v>
      </c>
      <c r="I9" s="760">
        <v>43.316335822254601</v>
      </c>
      <c r="J9" s="758">
        <v>12.663145753657501</v>
      </c>
      <c r="K9" s="758">
        <v>30.653190068597098</v>
      </c>
      <c r="L9" s="760">
        <v>7.5543391227125154</v>
      </c>
      <c r="M9" s="757">
        <v>6.3489059383598541</v>
      </c>
      <c r="N9" s="758">
        <v>1.205433184352662</v>
      </c>
      <c r="O9" s="758">
        <v>1.0098198579349351</v>
      </c>
    </row>
    <row r="10" spans="2:15" ht="15.75" x14ac:dyDescent="0.25">
      <c r="B10" s="63" t="s">
        <v>116</v>
      </c>
      <c r="C10" s="757">
        <v>30.195329312952961</v>
      </c>
      <c r="D10" s="66">
        <v>25.507005309960974</v>
      </c>
      <c r="E10" s="757">
        <v>4.6883240029919877</v>
      </c>
      <c r="F10" s="758">
        <v>2.3179975321699278</v>
      </c>
      <c r="G10" s="759"/>
      <c r="H10" s="758">
        <v>0.99991667361053249</v>
      </c>
      <c r="I10" s="760">
        <v>48.034549621011813</v>
      </c>
      <c r="J10" s="758">
        <v>19.187378811916094</v>
      </c>
      <c r="K10" s="758">
        <v>28.847170809095719</v>
      </c>
      <c r="L10" s="760">
        <v>6.2161486542788102</v>
      </c>
      <c r="M10" s="757">
        <v>4.9537538538455124</v>
      </c>
      <c r="N10" s="758">
        <v>1.2</v>
      </c>
      <c r="O10" s="758">
        <v>1.6921502143177021</v>
      </c>
    </row>
    <row r="11" spans="2:15" ht="15.75" x14ac:dyDescent="0.25">
      <c r="B11" s="63" t="s">
        <v>117</v>
      </c>
      <c r="C11" s="757">
        <v>23.28086706386361</v>
      </c>
      <c r="D11" s="66">
        <v>18.322194053929479</v>
      </c>
      <c r="E11" s="757">
        <v>4.958673009934131</v>
      </c>
      <c r="F11" s="758">
        <v>0.48876871880199668</v>
      </c>
      <c r="G11" s="759"/>
      <c r="H11" s="758">
        <v>0</v>
      </c>
      <c r="I11" s="760">
        <v>36.808444259567388</v>
      </c>
      <c r="J11" s="758">
        <v>10.882903494176373</v>
      </c>
      <c r="K11" s="758">
        <v>25.925540765391013</v>
      </c>
      <c r="L11" s="760">
        <v>5.1078292922281525</v>
      </c>
      <c r="M11" s="757">
        <v>3.8966945115967349</v>
      </c>
      <c r="N11" s="758">
        <v>1.2111347806314177</v>
      </c>
      <c r="O11" s="758">
        <v>1.1624798340631481</v>
      </c>
    </row>
    <row r="12" spans="2:15" ht="15.75" x14ac:dyDescent="0.25">
      <c r="B12" s="63" t="s">
        <v>118</v>
      </c>
      <c r="C12" s="757">
        <v>16.677789839042767</v>
      </c>
      <c r="D12" s="66">
        <v>12.738671404357857</v>
      </c>
      <c r="E12" s="757">
        <v>3.93911843468491</v>
      </c>
      <c r="F12" s="758">
        <v>0.81389698736637517</v>
      </c>
      <c r="G12" s="759"/>
      <c r="H12" s="758">
        <v>2.6011861408802413E-2</v>
      </c>
      <c r="I12" s="760">
        <v>31.2</v>
      </c>
      <c r="J12" s="758">
        <v>6.7541302235179792</v>
      </c>
      <c r="K12" s="758">
        <v>24.350097181729836</v>
      </c>
      <c r="L12" s="760">
        <v>1.3630215378212465</v>
      </c>
      <c r="M12" s="757">
        <v>0.66850483820622197</v>
      </c>
      <c r="N12" s="758">
        <v>0.69451669961502449</v>
      </c>
      <c r="O12" s="758">
        <v>0.91690661438869492</v>
      </c>
    </row>
    <row r="13" spans="2:15" ht="15.75" x14ac:dyDescent="0.25">
      <c r="B13" s="148" t="s">
        <v>120</v>
      </c>
      <c r="C13" s="761">
        <v>27.653184645368633</v>
      </c>
      <c r="D13" s="84">
        <v>23.978284058490022</v>
      </c>
      <c r="E13" s="761">
        <v>3.6749005868786129</v>
      </c>
      <c r="F13" s="762">
        <v>3.3980735556682804</v>
      </c>
      <c r="G13" s="763">
        <v>5.0666162982016925</v>
      </c>
      <c r="H13" s="762">
        <v>0.5605589610993289</v>
      </c>
      <c r="I13" s="764">
        <v>41.784239381199257</v>
      </c>
      <c r="J13" s="762">
        <v>10.461893830620777</v>
      </c>
      <c r="K13" s="762">
        <v>31.322345550578479</v>
      </c>
      <c r="L13" s="764">
        <v>7.626620377095378</v>
      </c>
      <c r="M13" s="761">
        <v>5.9511635338891953</v>
      </c>
      <c r="N13" s="762">
        <v>1.6754568432061825</v>
      </c>
      <c r="O13" s="762">
        <v>0.61173665299366653</v>
      </c>
    </row>
    <row r="14" spans="2:15" ht="15.75" x14ac:dyDescent="0.25">
      <c r="B14" s="63"/>
      <c r="C14" s="757"/>
      <c r="D14" s="66"/>
      <c r="E14" s="757"/>
      <c r="F14" s="765"/>
      <c r="G14" s="766"/>
      <c r="H14" s="765"/>
      <c r="I14" s="767"/>
      <c r="J14" s="765"/>
      <c r="K14" s="765"/>
      <c r="L14" s="767"/>
      <c r="M14" s="757"/>
      <c r="N14" s="768"/>
      <c r="O14" s="768"/>
    </row>
    <row r="15" spans="2:15" ht="15.75" x14ac:dyDescent="0.25">
      <c r="B15" s="148" t="s">
        <v>121</v>
      </c>
      <c r="C15" s="757"/>
      <c r="D15" s="66"/>
      <c r="E15" s="757"/>
      <c r="F15" s="765"/>
      <c r="G15" s="766"/>
      <c r="H15" s="765"/>
      <c r="I15" s="767"/>
      <c r="J15" s="765"/>
      <c r="K15" s="765"/>
      <c r="L15" s="767"/>
      <c r="M15" s="757"/>
      <c r="N15" s="768"/>
      <c r="O15" s="768"/>
    </row>
    <row r="16" spans="2:15" ht="15.75" x14ac:dyDescent="0.25">
      <c r="B16" s="279" t="s">
        <v>122</v>
      </c>
      <c r="C16" s="757">
        <v>23.417548075493603</v>
      </c>
      <c r="D16" s="66">
        <v>22.402667030588969</v>
      </c>
      <c r="E16" s="757">
        <v>1.0148810449046348</v>
      </c>
      <c r="F16" s="758">
        <v>8.9926877285084839</v>
      </c>
      <c r="G16" s="759"/>
      <c r="H16" s="758">
        <v>0.95514838431942306</v>
      </c>
      <c r="I16" s="760">
        <v>34.733289584700479</v>
      </c>
      <c r="J16" s="758">
        <v>8.226305427955376</v>
      </c>
      <c r="K16" s="758">
        <v>26.506984156745101</v>
      </c>
      <c r="L16" s="760">
        <v>4.7353835391610835</v>
      </c>
      <c r="M16" s="757">
        <v>2.7443700056501736</v>
      </c>
      <c r="N16" s="758">
        <v>1.9910135335109103</v>
      </c>
      <c r="O16" s="758">
        <v>8.675647749205545E-2</v>
      </c>
    </row>
    <row r="17" spans="2:15" ht="15.75" x14ac:dyDescent="0.25">
      <c r="B17" s="279" t="s">
        <v>139</v>
      </c>
      <c r="C17" s="757">
        <v>24.644584529722447</v>
      </c>
      <c r="D17" s="66">
        <v>22.587281237887964</v>
      </c>
      <c r="E17" s="757">
        <v>2.0573032918344856</v>
      </c>
      <c r="F17" s="758">
        <v>5.2232373728667474</v>
      </c>
      <c r="G17" s="759"/>
      <c r="H17" s="758">
        <v>1.0551519824682438</v>
      </c>
      <c r="I17" s="760">
        <v>37.604353929125523</v>
      </c>
      <c r="J17" s="758">
        <v>6.9692417563474276</v>
      </c>
      <c r="K17" s="758">
        <v>30.635112172778094</v>
      </c>
      <c r="L17" s="760">
        <v>5.7627531350188708</v>
      </c>
      <c r="M17" s="757">
        <v>4.3423562355423879</v>
      </c>
      <c r="N17" s="758">
        <v>1.4203968994764824</v>
      </c>
      <c r="O17" s="758">
        <v>0.30112399749560242</v>
      </c>
    </row>
    <row r="18" spans="2:15" ht="15.75" x14ac:dyDescent="0.25">
      <c r="B18" s="279" t="s">
        <v>140</v>
      </c>
      <c r="C18" s="757">
        <v>27.887776042323758</v>
      </c>
      <c r="D18" s="66">
        <v>24.837026660342605</v>
      </c>
      <c r="E18" s="757">
        <v>3.0507493819811571</v>
      </c>
      <c r="F18" s="758">
        <v>3.4120444616490628</v>
      </c>
      <c r="G18" s="759"/>
      <c r="H18" s="758">
        <v>0.25462824276556228</v>
      </c>
      <c r="I18" s="760">
        <v>44.489299341923356</v>
      </c>
      <c r="J18" s="758">
        <v>12.387325111983632</v>
      </c>
      <c r="K18" s="758">
        <v>32.101974229939721</v>
      </c>
      <c r="L18" s="760">
        <v>6.7401593673237077</v>
      </c>
      <c r="M18" s="757">
        <v>5.1075429872386318</v>
      </c>
      <c r="N18" s="758">
        <v>1.6326163800850759</v>
      </c>
      <c r="O18" s="758">
        <v>0.56585667170385734</v>
      </c>
    </row>
    <row r="19" spans="2:15" ht="15.75" x14ac:dyDescent="0.25">
      <c r="B19" s="279" t="s">
        <v>141</v>
      </c>
      <c r="C19" s="757">
        <v>27.17746674485424</v>
      </c>
      <c r="D19" s="66">
        <v>23.537257175993041</v>
      </c>
      <c r="E19" s="757">
        <v>3.6402095688611946</v>
      </c>
      <c r="F19" s="758">
        <v>3.7830908657285951</v>
      </c>
      <c r="G19" s="759"/>
      <c r="H19" s="758">
        <v>0.17117958294428881</v>
      </c>
      <c r="I19" s="760">
        <v>44.717386119723344</v>
      </c>
      <c r="J19" s="758">
        <v>11.566897209635107</v>
      </c>
      <c r="K19" s="758">
        <v>33.150488910088242</v>
      </c>
      <c r="L19" s="760">
        <v>5.6022408963585439</v>
      </c>
      <c r="M19" s="757">
        <v>4.2016806722689077</v>
      </c>
      <c r="N19" s="758">
        <v>1.400560224089636</v>
      </c>
      <c r="O19" s="758">
        <v>0.3548854740504494</v>
      </c>
    </row>
    <row r="20" spans="2:15" ht="15.75" x14ac:dyDescent="0.25">
      <c r="B20" s="279" t="s">
        <v>142</v>
      </c>
      <c r="C20" s="757">
        <v>31.253941270800635</v>
      </c>
      <c r="D20" s="66">
        <v>27.408513816280806</v>
      </c>
      <c r="E20" s="757">
        <v>3.8454274545198315</v>
      </c>
      <c r="F20" s="758">
        <v>1.2522249633076226</v>
      </c>
      <c r="G20" s="759"/>
      <c r="H20" s="758">
        <v>0.17353989840027767</v>
      </c>
      <c r="I20" s="760">
        <v>50.963370077756608</v>
      </c>
      <c r="J20" s="758">
        <v>12.70961496424445</v>
      </c>
      <c r="K20" s="758">
        <v>38.253755113512163</v>
      </c>
      <c r="L20" s="760">
        <v>8.9136402360142615</v>
      </c>
      <c r="M20" s="757">
        <v>7.1624648976114607</v>
      </c>
      <c r="N20" s="758">
        <v>1.7511753384028019</v>
      </c>
      <c r="O20" s="758">
        <v>0.77764737958912722</v>
      </c>
    </row>
    <row r="21" spans="2:15" ht="15.75" x14ac:dyDescent="0.25">
      <c r="B21" s="279" t="s">
        <v>143</v>
      </c>
      <c r="C21" s="757">
        <v>25.119738991592179</v>
      </c>
      <c r="D21" s="66">
        <v>20.704343017167332</v>
      </c>
      <c r="E21" s="757">
        <v>4.4153959744248503</v>
      </c>
      <c r="F21" s="758">
        <v>2.2825396825396824</v>
      </c>
      <c r="G21" s="759"/>
      <c r="H21" s="759">
        <v>6.1935803539631171E-2</v>
      </c>
      <c r="I21" s="760">
        <v>38.793650793650791</v>
      </c>
      <c r="J21" s="758">
        <v>8.9523809523809526</v>
      </c>
      <c r="K21" s="758">
        <v>29.841269841269842</v>
      </c>
      <c r="L21" s="760">
        <v>6.1161605995385777</v>
      </c>
      <c r="M21" s="757">
        <v>4.4284099530836283</v>
      </c>
      <c r="N21" s="758">
        <v>1.6877506464549492</v>
      </c>
      <c r="O21" s="758">
        <v>0.78717921564474569</v>
      </c>
    </row>
    <row r="22" spans="2:15" ht="15.75" x14ac:dyDescent="0.25">
      <c r="B22" s="279" t="s">
        <v>144</v>
      </c>
      <c r="C22" s="757">
        <v>27.62772370687307</v>
      </c>
      <c r="D22" s="66">
        <v>22.761249727296736</v>
      </c>
      <c r="E22" s="757">
        <v>4.8664739795763348</v>
      </c>
      <c r="F22" s="758">
        <v>1.5158090514569127</v>
      </c>
      <c r="G22" s="759"/>
      <c r="H22" s="758">
        <v>0.34806295399515735</v>
      </c>
      <c r="I22" s="760">
        <v>43.335399876007443</v>
      </c>
      <c r="J22" s="758">
        <v>11.934283942963422</v>
      </c>
      <c r="K22" s="758">
        <v>31.401115933044014</v>
      </c>
      <c r="L22" s="760">
        <v>6.6585956416464889</v>
      </c>
      <c r="M22" s="757">
        <v>5.4479418886198543</v>
      </c>
      <c r="N22" s="758">
        <v>1.2106537530266344</v>
      </c>
      <c r="O22" s="758">
        <v>0.84509306357717795</v>
      </c>
    </row>
    <row r="23" spans="2:15" ht="15.75" x14ac:dyDescent="0.25">
      <c r="B23" s="279" t="s">
        <v>145</v>
      </c>
      <c r="C23" s="757">
        <v>29.064354729581225</v>
      </c>
      <c r="D23" s="66">
        <v>24.399379432624112</v>
      </c>
      <c r="E23" s="757">
        <v>4.6649752969571123</v>
      </c>
      <c r="F23" s="758">
        <v>0.83821019263594243</v>
      </c>
      <c r="G23" s="759"/>
      <c r="H23" s="758">
        <v>0.50732725506964882</v>
      </c>
      <c r="I23" s="760">
        <v>45.17190929041697</v>
      </c>
      <c r="J23" s="758">
        <v>12.344550109729333</v>
      </c>
      <c r="K23" s="758">
        <v>32.827359180687637</v>
      </c>
      <c r="L23" s="760">
        <v>8.0302656945310122</v>
      </c>
      <c r="M23" s="757">
        <v>6.3778283494470136</v>
      </c>
      <c r="N23" s="758">
        <v>1.6524373450839989</v>
      </c>
      <c r="O23" s="758">
        <v>1.1602393617021276</v>
      </c>
    </row>
    <row r="24" spans="2:15" ht="15.75" x14ac:dyDescent="0.25">
      <c r="B24" s="279" t="s">
        <v>146</v>
      </c>
      <c r="C24" s="757">
        <v>27.136525396868088</v>
      </c>
      <c r="D24" s="66">
        <v>21.903401031761877</v>
      </c>
      <c r="E24" s="757">
        <v>5.2331243651062165</v>
      </c>
      <c r="F24" s="758">
        <v>0.65441584621227611</v>
      </c>
      <c r="G24" s="759"/>
      <c r="H24" s="759">
        <v>0.464569726450414</v>
      </c>
      <c r="I24" s="760">
        <v>38.534575944374652</v>
      </c>
      <c r="J24" s="758">
        <v>9.4656577755704223</v>
      </c>
      <c r="K24" s="758">
        <v>29.068918168804231</v>
      </c>
      <c r="L24" s="760">
        <v>8.7311780941710158</v>
      </c>
      <c r="M24" s="757">
        <v>6.9685458967562104</v>
      </c>
      <c r="N24" s="758">
        <v>1.762632197414806</v>
      </c>
      <c r="O24" s="758">
        <v>0.74807989325152091</v>
      </c>
    </row>
    <row r="25" spans="2:15" ht="15.75" x14ac:dyDescent="0.25">
      <c r="B25" s="279" t="s">
        <v>123</v>
      </c>
      <c r="C25" s="757">
        <v>33.95943292916381</v>
      </c>
      <c r="D25" s="66">
        <v>29.470672115098111</v>
      </c>
      <c r="E25" s="757">
        <v>4.4887608140656914</v>
      </c>
      <c r="F25" s="758">
        <v>3.8879497705868147</v>
      </c>
      <c r="G25" s="759"/>
      <c r="H25" s="758">
        <v>1.3303161215113488</v>
      </c>
      <c r="I25" s="760">
        <v>42.62255493842067</v>
      </c>
      <c r="J25" s="758">
        <v>11.440473315624246</v>
      </c>
      <c r="K25" s="758">
        <v>31.182081622796424</v>
      </c>
      <c r="L25" s="760">
        <v>14.756908729342385</v>
      </c>
      <c r="M25" s="757">
        <v>12.576287457999042</v>
      </c>
      <c r="N25" s="758">
        <v>2.180621271343345</v>
      </c>
      <c r="O25" s="758">
        <v>0.60869195079385352</v>
      </c>
    </row>
    <row r="26" spans="2:15" ht="15.75" x14ac:dyDescent="0.25">
      <c r="B26" s="148" t="s">
        <v>120</v>
      </c>
      <c r="C26" s="761">
        <v>27.653184645368629</v>
      </c>
      <c r="D26" s="84">
        <v>23.978284058490015</v>
      </c>
      <c r="E26" s="761">
        <v>3.6749005868786107</v>
      </c>
      <c r="F26" s="762">
        <v>3.3980735556682804</v>
      </c>
      <c r="G26" s="762">
        <v>5.0999999999999996</v>
      </c>
      <c r="H26" s="762">
        <v>0.55198861160338175</v>
      </c>
      <c r="I26" s="764">
        <v>41.787391848864971</v>
      </c>
      <c r="J26" s="762">
        <v>10.466192650164931</v>
      </c>
      <c r="K26" s="762">
        <v>31.32119919870004</v>
      </c>
      <c r="L26" s="764">
        <v>7.633421457830976</v>
      </c>
      <c r="M26" s="761">
        <v>5.9585718020975564</v>
      </c>
      <c r="N26" s="761">
        <v>1.6748496557334185</v>
      </c>
      <c r="O26" s="761">
        <v>0.61173665299366653</v>
      </c>
    </row>
    <row r="27" spans="2:15" ht="15.75" x14ac:dyDescent="0.25">
      <c r="B27" s="171"/>
      <c r="C27" s="137"/>
      <c r="D27" s="172"/>
      <c r="E27" s="137"/>
      <c r="F27" s="137"/>
      <c r="G27" s="137"/>
      <c r="H27" s="137"/>
      <c r="I27" s="272"/>
      <c r="J27" s="137"/>
      <c r="K27" s="137"/>
      <c r="L27" s="272"/>
      <c r="M27" s="137"/>
      <c r="N27" s="139"/>
      <c r="O27" s="139"/>
    </row>
    <row r="28" spans="2:15" ht="15.75" x14ac:dyDescent="0.25">
      <c r="B28" s="90" t="s">
        <v>221</v>
      </c>
      <c r="C28" s="90"/>
      <c r="D28" s="90"/>
      <c r="E28" s="90"/>
      <c r="F28" s="90"/>
      <c r="G28" s="90"/>
      <c r="H28" s="90"/>
      <c r="I28" s="90"/>
      <c r="J28" s="90"/>
      <c r="K28" s="90"/>
      <c r="L28" s="90"/>
      <c r="M28" s="256"/>
      <c r="N28" s="362"/>
      <c r="O28" s="362"/>
    </row>
    <row r="29" spans="2:15" ht="15.75" x14ac:dyDescent="0.25">
      <c r="B29" s="90" t="s">
        <v>129</v>
      </c>
      <c r="C29" s="90"/>
      <c r="D29" s="90"/>
      <c r="E29" s="90"/>
      <c r="F29" s="90"/>
      <c r="G29" s="90"/>
      <c r="H29" s="90"/>
      <c r="I29" s="90"/>
      <c r="J29" s="90"/>
      <c r="K29" s="90"/>
      <c r="L29" s="90"/>
      <c r="M29" s="256"/>
      <c r="N29" s="362"/>
      <c r="O29" s="362"/>
    </row>
    <row r="30" spans="2:15" ht="15.75" x14ac:dyDescent="0.25">
      <c r="B30" s="90" t="s">
        <v>130</v>
      </c>
      <c r="C30" s="90"/>
      <c r="D30" s="90"/>
      <c r="E30" s="90"/>
      <c r="F30" s="90"/>
      <c r="G30" s="90"/>
      <c r="H30" s="90"/>
      <c r="I30" s="90"/>
      <c r="J30" s="90"/>
      <c r="K30" s="90"/>
      <c r="L30" s="90"/>
      <c r="M30" s="256"/>
      <c r="N30" s="362"/>
      <c r="O30" s="362"/>
    </row>
    <row r="31" spans="2:15" ht="15.75" x14ac:dyDescent="0.25">
      <c r="B31" s="362"/>
      <c r="C31" s="320"/>
      <c r="D31" s="320"/>
      <c r="E31" s="320"/>
      <c r="F31" s="362"/>
      <c r="G31" s="362"/>
      <c r="H31" s="362"/>
      <c r="I31" s="362"/>
      <c r="J31" s="362"/>
      <c r="K31" s="362"/>
      <c r="L31" s="362"/>
      <c r="M31" s="362"/>
      <c r="N31" s="362"/>
      <c r="O31" s="362"/>
    </row>
    <row r="32" spans="2:15" ht="30" customHeight="1" x14ac:dyDescent="0.25">
      <c r="B32" s="1436" t="s">
        <v>826</v>
      </c>
      <c r="C32" s="1436"/>
      <c r="D32" s="1436"/>
      <c r="E32" s="1436"/>
      <c r="F32" s="1436"/>
      <c r="G32" s="1436"/>
      <c r="H32" s="1436"/>
      <c r="I32" s="1436"/>
      <c r="J32" s="1436"/>
      <c r="K32" s="1436"/>
      <c r="L32" s="1436"/>
      <c r="M32" s="1436"/>
      <c r="N32" s="1436"/>
      <c r="O32" s="1436"/>
    </row>
    <row r="33" spans="2:15" ht="15.75" x14ac:dyDescent="0.25">
      <c r="B33" s="859" t="s">
        <v>833</v>
      </c>
      <c r="C33" s="320"/>
      <c r="D33" s="320"/>
      <c r="E33" s="320"/>
      <c r="F33" s="362"/>
      <c r="G33" s="362"/>
      <c r="H33" s="362"/>
      <c r="I33" s="362"/>
      <c r="J33" s="362"/>
      <c r="K33" s="362"/>
      <c r="L33" s="362"/>
      <c r="M33" s="362"/>
      <c r="N33" s="362"/>
      <c r="O33" s="362"/>
    </row>
    <row r="34" spans="2:15" ht="15.75" x14ac:dyDescent="0.25">
      <c r="B34" s="1432" t="s">
        <v>12</v>
      </c>
      <c r="C34" s="1432"/>
      <c r="D34" s="1432"/>
      <c r="E34" s="1432"/>
      <c r="F34" s="1432"/>
      <c r="G34" s="1432"/>
      <c r="H34" s="1432"/>
      <c r="I34" s="1432"/>
      <c r="J34" s="1432"/>
      <c r="K34" s="1432"/>
      <c r="L34" s="1432"/>
      <c r="M34" s="1432"/>
      <c r="N34" s="1432"/>
      <c r="O34" s="362"/>
    </row>
    <row r="35" spans="2:15" ht="15.75" x14ac:dyDescent="0.25">
      <c r="B35" s="362" t="s">
        <v>45</v>
      </c>
      <c r="C35" s="320"/>
      <c r="D35" s="320"/>
      <c r="E35" s="320"/>
      <c r="F35" s="362"/>
      <c r="G35" s="362"/>
      <c r="H35" s="362"/>
      <c r="I35" s="362"/>
      <c r="J35" s="362"/>
      <c r="K35" s="362"/>
      <c r="L35" s="362"/>
      <c r="M35" s="362"/>
      <c r="N35" s="362"/>
      <c r="O35" s="362"/>
    </row>
    <row r="38" spans="2:15" ht="15.75" customHeight="1" x14ac:dyDescent="0.25">
      <c r="B38" s="1438" t="s">
        <v>878</v>
      </c>
      <c r="C38" s="1438"/>
      <c r="D38" s="1438"/>
      <c r="E38" s="1438"/>
      <c r="F38" s="1438"/>
      <c r="G38" s="1438"/>
      <c r="H38" s="1438"/>
      <c r="I38" s="1438"/>
      <c r="J38" s="1438"/>
      <c r="K38" s="1438"/>
      <c r="L38" s="1438"/>
      <c r="M38" s="1438"/>
    </row>
    <row r="40" spans="2:15" ht="51" customHeight="1" x14ac:dyDescent="0.25">
      <c r="B40" s="250"/>
      <c r="C40" s="250" t="s">
        <v>106</v>
      </c>
      <c r="D40" s="769" t="s">
        <v>834</v>
      </c>
      <c r="E40" s="769" t="s">
        <v>835</v>
      </c>
      <c r="F40" s="770" t="s">
        <v>836</v>
      </c>
      <c r="G40" s="124"/>
    </row>
    <row r="41" spans="2:15" ht="15.75" x14ac:dyDescent="0.25">
      <c r="B41" s="249"/>
      <c r="C41" s="250" t="s">
        <v>831</v>
      </c>
      <c r="D41" s="250" t="s">
        <v>831</v>
      </c>
      <c r="E41" s="250" t="s">
        <v>831</v>
      </c>
      <c r="F41" s="250" t="s">
        <v>831</v>
      </c>
      <c r="G41" s="124"/>
    </row>
    <row r="42" spans="2:15" ht="15.75" x14ac:dyDescent="0.25">
      <c r="B42" s="122"/>
      <c r="C42" s="123"/>
      <c r="D42" s="125"/>
      <c r="E42" s="123"/>
      <c r="F42" s="123"/>
      <c r="G42" s="124"/>
    </row>
    <row r="43" spans="2:15" ht="15.75" x14ac:dyDescent="0.25">
      <c r="B43" s="148" t="s">
        <v>112</v>
      </c>
      <c r="C43" s="166"/>
      <c r="D43" s="257"/>
      <c r="E43" s="166"/>
      <c r="F43" s="166"/>
      <c r="G43" s="256"/>
    </row>
    <row r="44" spans="2:15" ht="15.75" x14ac:dyDescent="0.25">
      <c r="B44" s="63" t="s">
        <v>113</v>
      </c>
      <c r="C44" s="758">
        <v>41.483192530731586</v>
      </c>
      <c r="D44" s="758">
        <v>19.30718658633111</v>
      </c>
      <c r="E44" s="758">
        <v>18.476101248647165</v>
      </c>
      <c r="F44" s="758">
        <v>3.6999046957533075</v>
      </c>
      <c r="G44" s="771"/>
    </row>
    <row r="45" spans="2:15" ht="15.75" x14ac:dyDescent="0.25">
      <c r="B45" s="63" t="s">
        <v>114</v>
      </c>
      <c r="C45" s="758">
        <v>44.032915273354043</v>
      </c>
      <c r="D45" s="758">
        <v>24.371122884216714</v>
      </c>
      <c r="E45" s="758">
        <v>17.684016552951178</v>
      </c>
      <c r="F45" s="758">
        <v>1.977775836186149</v>
      </c>
      <c r="G45" s="771"/>
    </row>
    <row r="46" spans="2:15" ht="15.75" x14ac:dyDescent="0.25">
      <c r="B46" s="63" t="s">
        <v>115</v>
      </c>
      <c r="C46" s="758">
        <v>43.316335822254601</v>
      </c>
      <c r="D46" s="758">
        <v>23.890608875129001</v>
      </c>
      <c r="E46" s="758">
        <v>16.587749650943969</v>
      </c>
      <c r="F46" s="758">
        <v>2.8379772961816303</v>
      </c>
      <c r="G46" s="771"/>
    </row>
    <row r="47" spans="2:15" ht="15.75" x14ac:dyDescent="0.25">
      <c r="B47" s="63" t="s">
        <v>116</v>
      </c>
      <c r="C47" s="758">
        <v>48.034549621011813</v>
      </c>
      <c r="D47" s="758">
        <v>28.432927904107174</v>
      </c>
      <c r="E47" s="758">
        <v>17.345319936541511</v>
      </c>
      <c r="F47" s="758">
        <v>2.2563017803631236</v>
      </c>
      <c r="G47" s="771"/>
    </row>
    <row r="48" spans="2:15" ht="15.75" x14ac:dyDescent="0.25">
      <c r="B48" s="63" t="s">
        <v>117</v>
      </c>
      <c r="C48" s="758">
        <v>36.808444259567388</v>
      </c>
      <c r="D48" s="758">
        <v>19.984920965058237</v>
      </c>
      <c r="E48" s="758">
        <v>13.98710482529118</v>
      </c>
      <c r="F48" s="758">
        <v>2.8364184692179699</v>
      </c>
      <c r="G48" s="771"/>
    </row>
    <row r="49" spans="2:7" ht="15.75" x14ac:dyDescent="0.25">
      <c r="B49" s="63" t="s">
        <v>118</v>
      </c>
      <c r="C49" s="758">
        <v>31.164965986394559</v>
      </c>
      <c r="D49" s="758">
        <v>22.534013605442176</v>
      </c>
      <c r="E49" s="758">
        <v>5.4603984450923226</v>
      </c>
      <c r="F49" s="758">
        <v>3.1705539358600583</v>
      </c>
      <c r="G49" s="771"/>
    </row>
    <row r="50" spans="2:7" ht="15.75" x14ac:dyDescent="0.25">
      <c r="B50" s="148" t="s">
        <v>120</v>
      </c>
      <c r="C50" s="762">
        <v>41.787105260895359</v>
      </c>
      <c r="D50" s="762">
        <v>22.090773873494339</v>
      </c>
      <c r="E50" s="762">
        <v>16.866275187500179</v>
      </c>
      <c r="F50" s="762">
        <v>2.8300561999008407</v>
      </c>
      <c r="G50" s="772"/>
    </row>
    <row r="51" spans="2:7" ht="15.75" x14ac:dyDescent="0.25">
      <c r="B51" s="63"/>
      <c r="C51" s="765"/>
      <c r="D51" s="66"/>
      <c r="E51" s="757"/>
      <c r="F51" s="765"/>
      <c r="G51" s="774"/>
    </row>
    <row r="52" spans="2:7" ht="15.75" x14ac:dyDescent="0.25">
      <c r="B52" s="148" t="s">
        <v>121</v>
      </c>
      <c r="C52" s="765"/>
      <c r="D52" s="66"/>
      <c r="E52" s="757"/>
      <c r="F52" s="765"/>
      <c r="G52" s="774"/>
    </row>
    <row r="53" spans="2:7" ht="15.75" x14ac:dyDescent="0.25">
      <c r="B53" s="279" t="s">
        <v>122</v>
      </c>
      <c r="C53" s="758">
        <v>34.735633261460578</v>
      </c>
      <c r="D53" s="66">
        <v>21.004031124027374</v>
      </c>
      <c r="E53" s="757">
        <v>9.2692415862004314</v>
      </c>
      <c r="F53" s="758">
        <v>4.4623605512327735</v>
      </c>
      <c r="G53" s="771"/>
    </row>
    <row r="54" spans="2:7" ht="15.75" x14ac:dyDescent="0.25">
      <c r="B54" s="279" t="s">
        <v>139</v>
      </c>
      <c r="C54" s="758">
        <v>37.604353929125523</v>
      </c>
      <c r="D54" s="66">
        <v>24.956288324673086</v>
      </c>
      <c r="E54" s="757">
        <v>11.448764991257665</v>
      </c>
      <c r="F54" s="758">
        <v>1.1993006131947694</v>
      </c>
      <c r="G54" s="771"/>
    </row>
    <row r="55" spans="2:7" ht="15.75" x14ac:dyDescent="0.25">
      <c r="B55" s="279" t="s">
        <v>140</v>
      </c>
      <c r="C55" s="758">
        <v>44.494829397776918</v>
      </c>
      <c r="D55" s="66">
        <v>27.669634463308078</v>
      </c>
      <c r="E55" s="757">
        <v>14.065697063540341</v>
      </c>
      <c r="F55" s="758">
        <v>2.7594978709284965</v>
      </c>
      <c r="G55" s="771"/>
    </row>
    <row r="56" spans="2:7" ht="15.75" x14ac:dyDescent="0.25">
      <c r="B56" s="279" t="s">
        <v>141</v>
      </c>
      <c r="C56" s="758">
        <v>44.729310756021938</v>
      </c>
      <c r="D56" s="66">
        <v>27.220963510612929</v>
      </c>
      <c r="E56" s="757">
        <v>15.752444550441211</v>
      </c>
      <c r="F56" s="758">
        <v>1.7559026949678036</v>
      </c>
      <c r="G56" s="771"/>
    </row>
    <row r="57" spans="2:7" ht="15.75" x14ac:dyDescent="0.25">
      <c r="B57" s="279" t="s">
        <v>142</v>
      </c>
      <c r="C57" s="758">
        <v>50.938388033600845</v>
      </c>
      <c r="D57" s="66">
        <v>30.312587827498984</v>
      </c>
      <c r="E57" s="757">
        <v>18.27748805546014</v>
      </c>
      <c r="F57" s="758">
        <v>2.3483121506417262</v>
      </c>
      <c r="G57" s="771"/>
    </row>
    <row r="58" spans="2:7" ht="15.75" x14ac:dyDescent="0.25">
      <c r="B58" s="279" t="s">
        <v>143</v>
      </c>
      <c r="C58" s="758">
        <v>38.806349206349203</v>
      </c>
      <c r="D58" s="66">
        <v>20.326984126984126</v>
      </c>
      <c r="E58" s="757">
        <v>15.609523809523809</v>
      </c>
      <c r="F58" s="758">
        <v>2.8698412698412699</v>
      </c>
      <c r="G58" s="771"/>
    </row>
    <row r="59" spans="2:7" ht="15.75" x14ac:dyDescent="0.25">
      <c r="B59" s="279" t="s">
        <v>144</v>
      </c>
      <c r="C59" s="758">
        <v>43.310601363918167</v>
      </c>
      <c r="D59" s="66">
        <v>17.709237445753253</v>
      </c>
      <c r="E59" s="757">
        <v>22.814631122132674</v>
      </c>
      <c r="F59" s="758">
        <v>2.7867327960322381</v>
      </c>
      <c r="G59" s="771"/>
    </row>
    <row r="60" spans="2:7" ht="15.75" x14ac:dyDescent="0.25">
      <c r="B60" s="279" t="s">
        <v>145</v>
      </c>
      <c r="C60" s="758">
        <v>45.15666910509632</v>
      </c>
      <c r="D60" s="66">
        <v>18.553401609363572</v>
      </c>
      <c r="E60" s="757">
        <v>23.802121433796636</v>
      </c>
      <c r="F60" s="758">
        <v>2.8011460619361128</v>
      </c>
      <c r="G60" s="771"/>
    </row>
    <row r="61" spans="2:7" ht="15.75" x14ac:dyDescent="0.25">
      <c r="B61" s="279" t="s">
        <v>146</v>
      </c>
      <c r="C61" s="758">
        <v>38.525811446434311</v>
      </c>
      <c r="D61" s="66">
        <v>17.464722895790118</v>
      </c>
      <c r="E61" s="757">
        <v>17.850360805165209</v>
      </c>
      <c r="F61" s="758">
        <v>3.2107277454789798</v>
      </c>
      <c r="G61" s="771"/>
    </row>
    <row r="62" spans="2:7" ht="15.75" x14ac:dyDescent="0.25">
      <c r="B62" s="279" t="s">
        <v>123</v>
      </c>
      <c r="C62" s="758">
        <v>42.598406182081625</v>
      </c>
      <c r="D62" s="66">
        <v>14.972228930210093</v>
      </c>
      <c r="E62" s="757">
        <v>23.629558077758993</v>
      </c>
      <c r="F62" s="758">
        <v>3.9966191741125332</v>
      </c>
      <c r="G62" s="771"/>
    </row>
    <row r="63" spans="2:7" ht="15.75" x14ac:dyDescent="0.25">
      <c r="B63" s="148" t="s">
        <v>120</v>
      </c>
      <c r="C63" s="762">
        <v>41.787105260895359</v>
      </c>
      <c r="D63" s="84">
        <v>22.090773873494339</v>
      </c>
      <c r="E63" s="761">
        <v>16.866275187500179</v>
      </c>
      <c r="F63" s="762">
        <v>2.8300561999008407</v>
      </c>
      <c r="G63" s="773"/>
    </row>
    <row r="64" spans="2:7" ht="15.75" x14ac:dyDescent="0.25">
      <c r="B64" s="171"/>
      <c r="C64" s="775"/>
      <c r="D64" s="776"/>
      <c r="E64" s="775"/>
      <c r="F64" s="775"/>
      <c r="G64" s="256"/>
    </row>
    <row r="65" spans="2:8" ht="15.75" x14ac:dyDescent="0.25">
      <c r="B65" s="90" t="s">
        <v>94</v>
      </c>
      <c r="C65" s="320"/>
      <c r="D65" s="320"/>
      <c r="E65" s="320"/>
      <c r="F65" s="362"/>
    </row>
    <row r="66" spans="2:8" ht="15.75" x14ac:dyDescent="0.25">
      <c r="B66" s="362"/>
      <c r="C66" s="90"/>
      <c r="D66" s="90"/>
      <c r="E66" s="90"/>
      <c r="F66" s="90"/>
      <c r="G66" s="90"/>
      <c r="H66" s="90"/>
    </row>
    <row r="67" spans="2:8" ht="15.75" x14ac:dyDescent="0.25">
      <c r="B67" s="859" t="s">
        <v>833</v>
      </c>
      <c r="C67" s="320"/>
      <c r="D67" s="320"/>
      <c r="E67" s="320"/>
      <c r="F67" s="362"/>
    </row>
    <row r="68" spans="2:8" ht="36.75" customHeight="1" x14ac:dyDescent="0.25">
      <c r="B68" s="1436" t="s">
        <v>12</v>
      </c>
      <c r="C68" s="1436"/>
      <c r="D68" s="1436"/>
      <c r="E68" s="1436"/>
      <c r="F68" s="1436"/>
    </row>
    <row r="69" spans="2:8" ht="15.75" x14ac:dyDescent="0.25">
      <c r="B69" s="362" t="s">
        <v>45</v>
      </c>
      <c r="C69" s="320"/>
      <c r="D69" s="320"/>
      <c r="E69" s="320"/>
      <c r="F69" s="362"/>
    </row>
    <row r="72" spans="2:8" ht="33.75" customHeight="1" x14ac:dyDescent="0.25">
      <c r="G72" s="7"/>
      <c r="H72" s="7"/>
    </row>
  </sheetData>
  <mergeCells count="6">
    <mergeCell ref="B68:F68"/>
    <mergeCell ref="B38:M38"/>
    <mergeCell ref="B1:M1"/>
    <mergeCell ref="C2:O2"/>
    <mergeCell ref="B32:O32"/>
    <mergeCell ref="B34:N34"/>
  </mergeCells>
  <pageMargins left="0.25" right="0.25" top="0.75" bottom="0.75" header="0.3" footer="0.3"/>
  <pageSetup paperSize="9" scale="80"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78"/>
  <sheetViews>
    <sheetView workbookViewId="0">
      <selection activeCell="A2" sqref="A2"/>
    </sheetView>
  </sheetViews>
  <sheetFormatPr defaultRowHeight="15" x14ac:dyDescent="0.25"/>
  <cols>
    <col min="1" max="1" width="23.42578125" customWidth="1"/>
    <col min="2" max="2" width="14.5703125" customWidth="1"/>
    <col min="3" max="3" width="15.28515625" style="93" customWidth="1"/>
    <col min="4" max="4" width="10.5703125" customWidth="1"/>
    <col min="5" max="5" width="12.7109375" customWidth="1"/>
    <col min="6" max="6" width="9" customWidth="1"/>
    <col min="7" max="7" width="12" customWidth="1"/>
    <col min="8" max="9" width="12.42578125" customWidth="1"/>
    <col min="10" max="10" width="13.140625" customWidth="1"/>
    <col min="11" max="11" width="12.28515625" customWidth="1"/>
    <col min="12" max="12" width="14.28515625" customWidth="1"/>
    <col min="15" max="15" width="20.140625" bestFit="1" customWidth="1"/>
    <col min="16" max="16" width="9.5703125" bestFit="1" customWidth="1"/>
    <col min="17" max="18" width="11.5703125" bestFit="1" customWidth="1"/>
    <col min="19" max="19" width="10.5703125" bestFit="1" customWidth="1"/>
    <col min="20" max="20" width="11.5703125" bestFit="1" customWidth="1"/>
    <col min="21" max="21" width="10.5703125" bestFit="1" customWidth="1"/>
    <col min="22" max="24" width="11.5703125" bestFit="1" customWidth="1"/>
    <col min="25" max="25" width="10.5703125" bestFit="1" customWidth="1"/>
  </cols>
  <sheetData>
    <row r="1" spans="1:13" s="93" customFormat="1" ht="15.75" x14ac:dyDescent="0.25">
      <c r="A1" s="246" t="s">
        <v>879</v>
      </c>
      <c r="B1" s="90"/>
      <c r="C1" s="90"/>
      <c r="D1" s="90"/>
      <c r="E1" s="90"/>
      <c r="F1" s="90"/>
      <c r="G1" s="90"/>
      <c r="H1" s="90"/>
      <c r="I1" s="90"/>
      <c r="J1" s="90"/>
      <c r="K1" s="90"/>
      <c r="L1" s="90"/>
    </row>
    <row r="2" spans="1:13" ht="15.75" x14ac:dyDescent="0.25">
      <c r="A2" s="777"/>
      <c r="B2" s="90"/>
      <c r="C2" s="90"/>
      <c r="D2" s="90"/>
      <c r="E2" s="90"/>
      <c r="F2" s="90"/>
      <c r="G2" s="90"/>
      <c r="H2" s="90"/>
      <c r="I2" s="90"/>
      <c r="J2" s="90"/>
      <c r="K2" s="90"/>
      <c r="L2" s="90"/>
    </row>
    <row r="3" spans="1:13" ht="15.75" x14ac:dyDescent="0.25">
      <c r="A3" s="248"/>
      <c r="B3" s="1434"/>
      <c r="C3" s="1434"/>
      <c r="D3" s="1434"/>
      <c r="E3" s="1434"/>
      <c r="F3" s="1434"/>
      <c r="G3" s="1434"/>
      <c r="H3" s="1434"/>
      <c r="I3" s="1434"/>
      <c r="J3" s="1434"/>
      <c r="K3" s="1434"/>
      <c r="L3" s="1435"/>
    </row>
    <row r="4" spans="1:13" ht="110.25" x14ac:dyDescent="0.25">
      <c r="A4" s="417"/>
      <c r="B4" s="420" t="s">
        <v>825</v>
      </c>
      <c r="C4" s="419" t="s">
        <v>30</v>
      </c>
      <c r="D4" s="419" t="s">
        <v>31</v>
      </c>
      <c r="E4" s="419" t="s">
        <v>33</v>
      </c>
      <c r="F4" s="445" t="s">
        <v>34</v>
      </c>
      <c r="G4" s="419" t="s">
        <v>214</v>
      </c>
      <c r="H4" s="419" t="s">
        <v>215</v>
      </c>
      <c r="I4" s="445" t="s">
        <v>37</v>
      </c>
      <c r="J4" s="419" t="s">
        <v>216</v>
      </c>
      <c r="K4" s="419" t="s">
        <v>217</v>
      </c>
      <c r="L4" s="420" t="s">
        <v>38</v>
      </c>
      <c r="M4" s="107"/>
    </row>
    <row r="5" spans="1:13" ht="15.75" x14ac:dyDescent="0.25">
      <c r="A5" s="741" t="s">
        <v>170</v>
      </c>
      <c r="B5" s="273"/>
      <c r="C5" s="124"/>
      <c r="D5" s="124"/>
      <c r="E5" s="124"/>
      <c r="F5" s="448"/>
      <c r="G5" s="124"/>
      <c r="H5" s="124"/>
      <c r="I5" s="448"/>
      <c r="J5" s="124"/>
      <c r="K5" s="124"/>
      <c r="L5" s="125"/>
      <c r="M5" s="107"/>
    </row>
    <row r="6" spans="1:13" ht="15.75" x14ac:dyDescent="0.25">
      <c r="A6" s="63" t="s">
        <v>175</v>
      </c>
      <c r="B6" s="864">
        <v>55.032258064516128</v>
      </c>
      <c r="C6" s="744">
        <v>5.6833621913674097</v>
      </c>
      <c r="D6" s="744">
        <v>25</v>
      </c>
      <c r="E6" s="744">
        <v>48</v>
      </c>
      <c r="F6" s="778">
        <v>59.71</v>
      </c>
      <c r="G6" s="744">
        <v>63</v>
      </c>
      <c r="H6" s="744">
        <v>59.608247422680414</v>
      </c>
      <c r="I6" s="778">
        <v>52.095238095238095</v>
      </c>
      <c r="J6" s="744">
        <v>66.086956521739125</v>
      </c>
      <c r="K6" s="744">
        <v>35.157894736842103</v>
      </c>
      <c r="L6" s="779">
        <v>21.714285714285715</v>
      </c>
      <c r="M6" s="860"/>
    </row>
    <row r="7" spans="1:13" ht="15.75" x14ac:dyDescent="0.25">
      <c r="A7" s="63" t="s">
        <v>176</v>
      </c>
      <c r="B7" s="864">
        <v>49.704035874439462</v>
      </c>
      <c r="C7" s="744">
        <v>6.4347400983440739</v>
      </c>
      <c r="D7" s="744">
        <v>8</v>
      </c>
      <c r="E7" s="780">
        <v>27.4</v>
      </c>
      <c r="F7" s="778">
        <v>51.561151079136692</v>
      </c>
      <c r="G7" s="744">
        <v>71.7</v>
      </c>
      <c r="H7" s="744">
        <v>48.176470588235297</v>
      </c>
      <c r="I7" s="778">
        <v>70</v>
      </c>
      <c r="J7" s="744">
        <v>85.9</v>
      </c>
      <c r="K7" s="744">
        <v>22.3</v>
      </c>
      <c r="L7" s="779">
        <v>26.555555555555557</v>
      </c>
      <c r="M7" s="860"/>
    </row>
    <row r="8" spans="1:13" ht="15.75" x14ac:dyDescent="0.25">
      <c r="A8" s="63" t="s">
        <v>177</v>
      </c>
      <c r="B8" s="864">
        <v>39.481132075471699</v>
      </c>
      <c r="C8" s="744">
        <v>6.0675810359231415</v>
      </c>
      <c r="D8" s="744">
        <v>0</v>
      </c>
      <c r="E8" s="744">
        <v>18</v>
      </c>
      <c r="F8" s="778">
        <v>37.808823529411768</v>
      </c>
      <c r="G8" s="744">
        <v>64.25</v>
      </c>
      <c r="H8" s="744">
        <v>32.142857142857146</v>
      </c>
      <c r="I8" s="778">
        <v>66.666666666666671</v>
      </c>
      <c r="J8" s="744">
        <v>73.63636363636364</v>
      </c>
      <c r="K8" s="744">
        <v>47.5</v>
      </c>
      <c r="L8" s="779">
        <v>28</v>
      </c>
      <c r="M8" s="860"/>
    </row>
    <row r="9" spans="1:13" ht="15.75" x14ac:dyDescent="0.25">
      <c r="A9" s="63" t="s">
        <v>178</v>
      </c>
      <c r="B9" s="864">
        <v>33.609756097560975</v>
      </c>
      <c r="C9" s="744">
        <v>6.754742547425475</v>
      </c>
      <c r="D9" s="744">
        <v>38.333333333333336</v>
      </c>
      <c r="E9" s="744">
        <v>0</v>
      </c>
      <c r="F9" s="778">
        <v>29.117647058823529</v>
      </c>
      <c r="G9" s="744">
        <v>61.333333333333336</v>
      </c>
      <c r="H9" s="744">
        <v>26</v>
      </c>
      <c r="I9" s="778">
        <v>81</v>
      </c>
      <c r="J9" s="744">
        <v>106.5</v>
      </c>
      <c r="K9" s="744">
        <v>30</v>
      </c>
      <c r="L9" s="779">
        <v>35</v>
      </c>
      <c r="M9" s="860"/>
    </row>
    <row r="10" spans="1:13" ht="15.75" x14ac:dyDescent="0.25">
      <c r="A10" s="63" t="s">
        <v>179</v>
      </c>
      <c r="B10" s="864">
        <v>72.5</v>
      </c>
      <c r="C10" s="744">
        <v>6.4727272727272736</v>
      </c>
      <c r="D10" s="744">
        <v>38</v>
      </c>
      <c r="E10" s="744">
        <v>0</v>
      </c>
      <c r="F10" s="778">
        <v>78.3</v>
      </c>
      <c r="G10" s="744">
        <v>100.33333333333333</v>
      </c>
      <c r="H10" s="744">
        <v>74.411764705882348</v>
      </c>
      <c r="I10" s="778">
        <v>56.2</v>
      </c>
      <c r="J10" s="744">
        <v>57</v>
      </c>
      <c r="K10" s="744">
        <v>55</v>
      </c>
      <c r="L10" s="779">
        <v>0</v>
      </c>
      <c r="M10" s="860"/>
    </row>
    <row r="11" spans="1:13" ht="15.75" x14ac:dyDescent="0.25">
      <c r="A11" s="63" t="s">
        <v>180</v>
      </c>
      <c r="B11" s="864">
        <v>44.827956989247312</v>
      </c>
      <c r="C11" s="744">
        <v>8.222307692307691</v>
      </c>
      <c r="D11" s="744">
        <v>153</v>
      </c>
      <c r="E11" s="744">
        <v>0</v>
      </c>
      <c r="F11" s="778">
        <v>46.753246753246756</v>
      </c>
      <c r="G11" s="744">
        <v>63.083333333333336</v>
      </c>
      <c r="H11" s="744">
        <v>39.358490566037737</v>
      </c>
      <c r="I11" s="778">
        <v>45.75</v>
      </c>
      <c r="J11" s="744">
        <v>54</v>
      </c>
      <c r="K11" s="744">
        <v>21</v>
      </c>
      <c r="L11" s="779">
        <v>21.181818181818183</v>
      </c>
      <c r="M11" s="860"/>
    </row>
    <row r="12" spans="1:13" ht="15.75" x14ac:dyDescent="0.25">
      <c r="A12" s="63" t="s">
        <v>181</v>
      </c>
      <c r="B12" s="864">
        <v>73.204819277108427</v>
      </c>
      <c r="C12" s="744">
        <v>4.8563245588090309</v>
      </c>
      <c r="D12" s="744">
        <v>0</v>
      </c>
      <c r="E12" s="744">
        <v>47.5</v>
      </c>
      <c r="F12" s="778">
        <v>73.583333333333329</v>
      </c>
      <c r="G12" s="744">
        <v>93.333333333333329</v>
      </c>
      <c r="H12" s="744">
        <v>70.098039215686271</v>
      </c>
      <c r="I12" s="778">
        <v>74.571428571428569</v>
      </c>
      <c r="J12" s="744">
        <v>82.058823529411768</v>
      </c>
      <c r="K12" s="744">
        <v>42.75</v>
      </c>
      <c r="L12" s="779">
        <v>0</v>
      </c>
      <c r="M12" s="860"/>
    </row>
    <row r="13" spans="1:13" ht="15.75" x14ac:dyDescent="0.25">
      <c r="A13" s="63" t="s">
        <v>182</v>
      </c>
      <c r="B13" s="864">
        <v>82</v>
      </c>
      <c r="C13" s="744">
        <v>6.5988494318181816</v>
      </c>
      <c r="D13" s="744">
        <v>97.4</v>
      </c>
      <c r="E13" s="744">
        <v>291</v>
      </c>
      <c r="F13" s="778">
        <v>64.924999999999997</v>
      </c>
      <c r="G13" s="744">
        <v>50.333333333333336</v>
      </c>
      <c r="H13" s="744">
        <v>66.108108108108112</v>
      </c>
      <c r="I13" s="778">
        <v>99.090909090909093</v>
      </c>
      <c r="J13" s="744">
        <v>98.1</v>
      </c>
      <c r="K13" s="744">
        <v>109</v>
      </c>
      <c r="L13" s="779">
        <v>0</v>
      </c>
      <c r="M13" s="860"/>
    </row>
    <row r="14" spans="1:13" ht="15.75" x14ac:dyDescent="0.25">
      <c r="A14" s="63" t="s">
        <v>183</v>
      </c>
      <c r="B14" s="864">
        <v>70.898734177215189</v>
      </c>
      <c r="C14" s="744">
        <v>5.9468002585649646</v>
      </c>
      <c r="D14" s="744">
        <v>7.5</v>
      </c>
      <c r="E14" s="744">
        <v>68.5</v>
      </c>
      <c r="F14" s="778">
        <v>69.836734693877546</v>
      </c>
      <c r="G14" s="744">
        <v>101.15384615384616</v>
      </c>
      <c r="H14" s="744">
        <v>58.527777777777779</v>
      </c>
      <c r="I14" s="778">
        <v>81.625</v>
      </c>
      <c r="J14" s="744">
        <v>79.666666666666671</v>
      </c>
      <c r="K14" s="744">
        <v>95.333333333333329</v>
      </c>
      <c r="L14" s="779">
        <v>34</v>
      </c>
      <c r="M14" s="860"/>
    </row>
    <row r="15" spans="1:13" ht="15.75" x14ac:dyDescent="0.25">
      <c r="A15" s="63" t="s">
        <v>184</v>
      </c>
      <c r="B15" s="864">
        <v>61.024096385542165</v>
      </c>
      <c r="C15" s="744">
        <v>7.069922969187675</v>
      </c>
      <c r="D15" s="744">
        <v>42</v>
      </c>
      <c r="E15" s="744">
        <v>68</v>
      </c>
      <c r="F15" s="778">
        <v>59.387755102040813</v>
      </c>
      <c r="G15" s="744">
        <v>79.142857142857139</v>
      </c>
      <c r="H15" s="744">
        <v>56.095238095238095</v>
      </c>
      <c r="I15" s="778">
        <v>79.13636363636364</v>
      </c>
      <c r="J15" s="744">
        <v>84.95</v>
      </c>
      <c r="K15" s="744">
        <v>21</v>
      </c>
      <c r="L15" s="779">
        <v>30.4</v>
      </c>
      <c r="M15" s="860"/>
    </row>
    <row r="16" spans="1:13" ht="15.75" x14ac:dyDescent="0.25">
      <c r="A16" s="63" t="s">
        <v>185</v>
      </c>
      <c r="B16" s="864">
        <v>105.03448275862068</v>
      </c>
      <c r="C16" s="744">
        <v>6.0998537039499929</v>
      </c>
      <c r="D16" s="744">
        <v>102.42857142857143</v>
      </c>
      <c r="E16" s="744">
        <v>74.666666666666671</v>
      </c>
      <c r="F16" s="778">
        <v>84.807692307692307</v>
      </c>
      <c r="G16" s="744">
        <v>174</v>
      </c>
      <c r="H16" s="744">
        <v>77.375</v>
      </c>
      <c r="I16" s="778">
        <v>133.90909090909091</v>
      </c>
      <c r="J16" s="744">
        <v>140.4</v>
      </c>
      <c r="K16" s="744">
        <v>69</v>
      </c>
      <c r="L16" s="779">
        <v>0</v>
      </c>
      <c r="M16" s="860"/>
    </row>
    <row r="17" spans="1:13" s="93" customFormat="1" ht="15.75" x14ac:dyDescent="0.25">
      <c r="A17" s="63" t="s">
        <v>186</v>
      </c>
      <c r="B17" s="1328">
        <v>74.789239436619724</v>
      </c>
      <c r="C17" s="744">
        <v>5.9171902547882569</v>
      </c>
      <c r="D17" s="744">
        <v>86.956521739130437</v>
      </c>
      <c r="E17" s="744">
        <v>199</v>
      </c>
      <c r="F17" s="778">
        <v>69.814285714285717</v>
      </c>
      <c r="G17" s="744">
        <v>91.722222222222229</v>
      </c>
      <c r="H17" s="744">
        <v>65.281609195402297</v>
      </c>
      <c r="I17" s="778">
        <v>91.4</v>
      </c>
      <c r="J17" s="744">
        <v>105.9</v>
      </c>
      <c r="K17" s="744">
        <v>69.062285714285707</v>
      </c>
      <c r="L17" s="779">
        <v>27.142857142857142</v>
      </c>
      <c r="M17" s="860"/>
    </row>
    <row r="18" spans="1:13" s="93" customFormat="1" ht="15.75" x14ac:dyDescent="0.25">
      <c r="A18" s="63" t="s">
        <v>187</v>
      </c>
      <c r="B18" s="1328">
        <v>59.212765957446805</v>
      </c>
      <c r="C18" s="744">
        <v>6.8217739440809035</v>
      </c>
      <c r="D18" s="744">
        <v>24.5</v>
      </c>
      <c r="E18" s="744">
        <v>0</v>
      </c>
      <c r="F18" s="778">
        <v>63.164179104477611</v>
      </c>
      <c r="G18" s="744">
        <v>88.5</v>
      </c>
      <c r="H18" s="744">
        <v>61.555555555555557</v>
      </c>
      <c r="I18" s="778">
        <v>52.913043478260867</v>
      </c>
      <c r="J18" s="744">
        <v>60.071428571428569</v>
      </c>
      <c r="K18" s="744">
        <v>41.777777777777779</v>
      </c>
      <c r="L18" s="779">
        <v>34</v>
      </c>
      <c r="M18" s="860"/>
    </row>
    <row r="19" spans="1:13" s="93" customFormat="1" ht="15.75" x14ac:dyDescent="0.25">
      <c r="A19" s="63" t="s">
        <v>188</v>
      </c>
      <c r="B19" s="1328">
        <v>57.130801687763714</v>
      </c>
      <c r="C19" s="744">
        <v>6.6315999353430835</v>
      </c>
      <c r="D19" s="744">
        <v>110.6</v>
      </c>
      <c r="E19" s="780">
        <v>0</v>
      </c>
      <c r="F19" s="778">
        <v>61.870748299319729</v>
      </c>
      <c r="G19" s="744">
        <v>83.12</v>
      </c>
      <c r="H19" s="744">
        <v>57.516393442622949</v>
      </c>
      <c r="I19" s="778">
        <v>51.060606060606062</v>
      </c>
      <c r="J19" s="744">
        <v>54.537037037037038</v>
      </c>
      <c r="K19" s="744">
        <v>35.416666666666664</v>
      </c>
      <c r="L19" s="779">
        <v>29</v>
      </c>
      <c r="M19" s="860"/>
    </row>
    <row r="20" spans="1:13" s="93" customFormat="1" ht="15.75" x14ac:dyDescent="0.25">
      <c r="A20" s="63" t="s">
        <v>189</v>
      </c>
      <c r="B20" s="1328">
        <v>70.748571428571424</v>
      </c>
      <c r="C20" s="744">
        <v>4.2189049707602342</v>
      </c>
      <c r="D20" s="744">
        <v>86.588235294117652</v>
      </c>
      <c r="E20" s="744">
        <v>167.5</v>
      </c>
      <c r="F20" s="778">
        <v>71.393665158371036</v>
      </c>
      <c r="G20" s="744">
        <v>79.28</v>
      </c>
      <c r="H20" s="744">
        <v>70.387755102040813</v>
      </c>
      <c r="I20" s="778">
        <v>62.18681318681319</v>
      </c>
      <c r="J20" s="744">
        <v>73.047619047619051</v>
      </c>
      <c r="K20" s="744">
        <v>52.877551020408163</v>
      </c>
      <c r="L20" s="779">
        <v>23</v>
      </c>
      <c r="M20" s="860"/>
    </row>
    <row r="21" spans="1:13" s="93" customFormat="1" ht="15.75" x14ac:dyDescent="0.25">
      <c r="A21" s="63" t="s">
        <v>190</v>
      </c>
      <c r="B21" s="1328">
        <v>37.681034482758619</v>
      </c>
      <c r="C21" s="744">
        <v>5.9509165322650563</v>
      </c>
      <c r="D21" s="744">
        <v>36.666666666666664</v>
      </c>
      <c r="E21" s="744">
        <v>29</v>
      </c>
      <c r="F21" s="778">
        <v>35.555555555555557</v>
      </c>
      <c r="G21" s="744">
        <v>80.428571428571431</v>
      </c>
      <c r="H21" s="744">
        <v>22.73469387755102</v>
      </c>
      <c r="I21" s="778">
        <v>71.61904761904762</v>
      </c>
      <c r="J21" s="744">
        <v>92.454545454545453</v>
      </c>
      <c r="K21" s="744">
        <v>48.7</v>
      </c>
      <c r="L21" s="779">
        <v>20.0625</v>
      </c>
      <c r="M21" s="860"/>
    </row>
    <row r="22" spans="1:13" s="93" customFormat="1" ht="15.75" x14ac:dyDescent="0.25">
      <c r="A22" s="63" t="s">
        <v>191</v>
      </c>
      <c r="B22" s="1328">
        <v>57.89473684210526</v>
      </c>
      <c r="C22" s="744">
        <v>6.6426229508196721</v>
      </c>
      <c r="D22" s="744">
        <v>96.625</v>
      </c>
      <c r="E22" s="744">
        <v>25</v>
      </c>
      <c r="F22" s="778">
        <v>49.5</v>
      </c>
      <c r="G22" s="744">
        <v>56</v>
      </c>
      <c r="H22" s="744">
        <v>48.055555555555557</v>
      </c>
      <c r="I22" s="778">
        <v>49.166666666666664</v>
      </c>
      <c r="J22" s="744">
        <v>53.8</v>
      </c>
      <c r="K22" s="744">
        <v>26</v>
      </c>
      <c r="L22" s="779">
        <v>18</v>
      </c>
      <c r="M22" s="860"/>
    </row>
    <row r="23" spans="1:13" s="93" customFormat="1" ht="15.75" x14ac:dyDescent="0.25">
      <c r="A23" s="63" t="s">
        <v>192</v>
      </c>
      <c r="B23" s="1328">
        <v>67.5</v>
      </c>
      <c r="C23" s="744">
        <v>6.1601190476190473</v>
      </c>
      <c r="D23" s="744">
        <v>28.285714285714285</v>
      </c>
      <c r="E23" s="744">
        <v>0</v>
      </c>
      <c r="F23" s="778">
        <v>69.019607843137251</v>
      </c>
      <c r="G23" s="744">
        <v>104</v>
      </c>
      <c r="H23" s="744">
        <v>60.487804878048777</v>
      </c>
      <c r="I23" s="778">
        <v>91.5</v>
      </c>
      <c r="J23" s="744">
        <v>95.86666666666666</v>
      </c>
      <c r="K23" s="744">
        <v>26</v>
      </c>
      <c r="L23" s="779">
        <v>36.333333333333336</v>
      </c>
      <c r="M23" s="860"/>
    </row>
    <row r="24" spans="1:13" s="93" customFormat="1" ht="15.75" x14ac:dyDescent="0.25">
      <c r="A24" s="63" t="s">
        <v>193</v>
      </c>
      <c r="B24" s="1328">
        <v>48.307692307692307</v>
      </c>
      <c r="C24" s="744">
        <v>6.2850481575840433</v>
      </c>
      <c r="D24" s="744">
        <v>40</v>
      </c>
      <c r="E24" s="744">
        <v>22</v>
      </c>
      <c r="F24" s="778">
        <v>53.132075471698116</v>
      </c>
      <c r="G24" s="744">
        <v>101.86666666666666</v>
      </c>
      <c r="H24" s="744">
        <v>33.89473684210526</v>
      </c>
      <c r="I24" s="778">
        <v>36</v>
      </c>
      <c r="J24" s="744">
        <v>36</v>
      </c>
      <c r="K24" s="744">
        <v>0</v>
      </c>
      <c r="L24" s="779">
        <v>25.111111111111111</v>
      </c>
      <c r="M24" s="860"/>
    </row>
    <row r="25" spans="1:13" s="93" customFormat="1" ht="15.75" x14ac:dyDescent="0.25">
      <c r="A25" s="63" t="s">
        <v>194</v>
      </c>
      <c r="B25" s="1328">
        <v>26</v>
      </c>
      <c r="C25" s="744">
        <v>5.4701724137931027</v>
      </c>
      <c r="D25" s="744">
        <v>29</v>
      </c>
      <c r="E25" s="744">
        <v>0</v>
      </c>
      <c r="F25" s="778">
        <v>26.391304347826086</v>
      </c>
      <c r="G25" s="744">
        <v>51</v>
      </c>
      <c r="H25" s="744">
        <v>24.047619047619047</v>
      </c>
      <c r="I25" s="778">
        <v>0</v>
      </c>
      <c r="J25" s="744">
        <v>0</v>
      </c>
      <c r="K25" s="744">
        <v>0</v>
      </c>
      <c r="L25" s="779">
        <v>20</v>
      </c>
      <c r="M25" s="860"/>
    </row>
    <row r="26" spans="1:13" s="93" customFormat="1" ht="15.75" x14ac:dyDescent="0.25">
      <c r="A26" s="63" t="s">
        <v>195</v>
      </c>
      <c r="B26" s="1328">
        <v>57.805194805194802</v>
      </c>
      <c r="C26" s="744">
        <v>6.0743153671725105</v>
      </c>
      <c r="D26" s="744">
        <v>84.333333333333329</v>
      </c>
      <c r="E26" s="744">
        <v>0</v>
      </c>
      <c r="F26" s="778">
        <v>54.06666666666667</v>
      </c>
      <c r="G26" s="744">
        <v>97.888888888888886</v>
      </c>
      <c r="H26" s="744">
        <v>46.333333333333336</v>
      </c>
      <c r="I26" s="778">
        <v>77.333333333333329</v>
      </c>
      <c r="J26" s="744">
        <v>86.222222222222229</v>
      </c>
      <c r="K26" s="744">
        <v>50.666666666666664</v>
      </c>
      <c r="L26" s="779">
        <v>13</v>
      </c>
      <c r="M26" s="860"/>
    </row>
    <row r="27" spans="1:13" s="93" customFormat="1" ht="15.75" x14ac:dyDescent="0.25">
      <c r="A27" s="63" t="s">
        <v>196</v>
      </c>
      <c r="B27" s="1328">
        <v>67.062857142857141</v>
      </c>
      <c r="C27" s="744">
        <v>5.9125106868349864</v>
      </c>
      <c r="D27" s="744">
        <v>96.785714285714292</v>
      </c>
      <c r="E27" s="744">
        <v>0</v>
      </c>
      <c r="F27" s="778">
        <v>68.129032258064512</v>
      </c>
      <c r="G27" s="744">
        <v>130</v>
      </c>
      <c r="H27" s="744">
        <v>62.10619469026549</v>
      </c>
      <c r="I27" s="778">
        <v>53.142857142857146</v>
      </c>
      <c r="J27" s="744">
        <v>69.857142857142861</v>
      </c>
      <c r="K27" s="744">
        <v>28.071428571428573</v>
      </c>
      <c r="L27" s="779">
        <v>36.5</v>
      </c>
      <c r="M27" s="860"/>
    </row>
    <row r="28" spans="1:13" s="93" customFormat="1" ht="15.75" x14ac:dyDescent="0.25">
      <c r="A28" s="63" t="s">
        <v>197</v>
      </c>
      <c r="B28" s="1328">
        <v>26.608695652173914</v>
      </c>
      <c r="C28" s="744">
        <v>6.5689826302729539</v>
      </c>
      <c r="D28" s="744">
        <v>0</v>
      </c>
      <c r="E28" s="744">
        <v>26</v>
      </c>
      <c r="F28" s="778">
        <v>25.333333333333332</v>
      </c>
      <c r="G28" s="744">
        <v>128</v>
      </c>
      <c r="H28" s="744">
        <v>20.2</v>
      </c>
      <c r="I28" s="778">
        <v>54</v>
      </c>
      <c r="J28" s="744">
        <v>54</v>
      </c>
      <c r="K28" s="744">
        <v>0</v>
      </c>
      <c r="L28" s="779">
        <v>0</v>
      </c>
      <c r="M28" s="860"/>
    </row>
    <row r="29" spans="1:13" s="93" customFormat="1" ht="15.75" x14ac:dyDescent="0.25">
      <c r="A29" s="63" t="s">
        <v>198</v>
      </c>
      <c r="B29" s="1328">
        <v>56.863247863247864</v>
      </c>
      <c r="C29" s="744">
        <v>6.378947368421052</v>
      </c>
      <c r="D29" s="744">
        <v>66</v>
      </c>
      <c r="E29" s="744">
        <v>346.5</v>
      </c>
      <c r="F29" s="778">
        <v>51.151162790697676</v>
      </c>
      <c r="G29" s="744">
        <v>74.904761904761898</v>
      </c>
      <c r="H29" s="744">
        <v>43.476923076923079</v>
      </c>
      <c r="I29" s="778">
        <v>65</v>
      </c>
      <c r="J29" s="744">
        <v>67</v>
      </c>
      <c r="K29" s="744">
        <v>64.142857142857139</v>
      </c>
      <c r="L29" s="779">
        <v>18.428571428571427</v>
      </c>
      <c r="M29" s="860"/>
    </row>
    <row r="30" spans="1:13" s="93" customFormat="1" ht="15.75" x14ac:dyDescent="0.25">
      <c r="A30" s="63" t="s">
        <v>199</v>
      </c>
      <c r="B30" s="1328">
        <v>72.77477477477477</v>
      </c>
      <c r="C30" s="744">
        <v>6.0688888888888899</v>
      </c>
      <c r="D30" s="744">
        <v>94.5</v>
      </c>
      <c r="E30" s="744">
        <v>0</v>
      </c>
      <c r="F30" s="778">
        <v>78.014925373134332</v>
      </c>
      <c r="G30" s="744">
        <v>94.8</v>
      </c>
      <c r="H30" s="744">
        <v>73.17307692307692</v>
      </c>
      <c r="I30" s="778">
        <v>59.857142857142854</v>
      </c>
      <c r="J30" s="744">
        <v>63.551724137931032</v>
      </c>
      <c r="K30" s="744">
        <v>42</v>
      </c>
      <c r="L30" s="779">
        <v>0</v>
      </c>
      <c r="M30" s="860"/>
    </row>
    <row r="31" spans="1:13" s="93" customFormat="1" ht="15.75" x14ac:dyDescent="0.25">
      <c r="A31" s="63" t="s">
        <v>200</v>
      </c>
      <c r="B31" s="1328">
        <v>50.815217391304351</v>
      </c>
      <c r="C31" s="744">
        <v>6.9692888563049848</v>
      </c>
      <c r="D31" s="744">
        <v>0</v>
      </c>
      <c r="E31" s="744">
        <v>60</v>
      </c>
      <c r="F31" s="778">
        <v>47.449275362318843</v>
      </c>
      <c r="G31" s="744">
        <v>90.388888888888886</v>
      </c>
      <c r="H31" s="744">
        <v>32.294117647058826</v>
      </c>
      <c r="I31" s="778">
        <v>81.571428571428569</v>
      </c>
      <c r="J31" s="744">
        <v>86.333333333333329</v>
      </c>
      <c r="K31" s="744">
        <v>53</v>
      </c>
      <c r="L31" s="779">
        <v>24.875</v>
      </c>
      <c r="M31" s="860"/>
    </row>
    <row r="32" spans="1:13" s="93" customFormat="1" ht="15.75" x14ac:dyDescent="0.25">
      <c r="A32" s="63" t="s">
        <v>201</v>
      </c>
      <c r="B32" s="1328">
        <v>26.875</v>
      </c>
      <c r="C32" s="744">
        <v>4.9473684210526319</v>
      </c>
      <c r="D32" s="744">
        <v>0</v>
      </c>
      <c r="E32" s="744">
        <v>36</v>
      </c>
      <c r="F32" s="778">
        <v>26.2</v>
      </c>
      <c r="G32" s="744">
        <v>42</v>
      </c>
      <c r="H32" s="744">
        <v>22.043478260869566</v>
      </c>
      <c r="I32" s="778">
        <v>32.5</v>
      </c>
      <c r="J32" s="744">
        <v>0</v>
      </c>
      <c r="K32" s="744">
        <v>32.5</v>
      </c>
      <c r="L32" s="779">
        <v>0</v>
      </c>
      <c r="M32" s="860"/>
    </row>
    <row r="33" spans="1:13" ht="15.75" x14ac:dyDescent="0.25">
      <c r="A33" s="63" t="s">
        <v>202</v>
      </c>
      <c r="B33" s="864">
        <v>60.742424242424242</v>
      </c>
      <c r="C33" s="744">
        <v>6.468</v>
      </c>
      <c r="D33" s="744">
        <v>29</v>
      </c>
      <c r="E33" s="744">
        <v>0</v>
      </c>
      <c r="F33" s="778">
        <v>58.725490196078432</v>
      </c>
      <c r="G33" s="744">
        <v>116.75</v>
      </c>
      <c r="H33" s="744">
        <v>53.787234042553195</v>
      </c>
      <c r="I33" s="778">
        <v>74.307692307692307</v>
      </c>
      <c r="J33" s="744">
        <v>93.222222222222229</v>
      </c>
      <c r="K33" s="744">
        <v>31.75</v>
      </c>
      <c r="L33" s="779">
        <v>19</v>
      </c>
      <c r="M33" s="860"/>
    </row>
    <row r="34" spans="1:13" ht="15.75" x14ac:dyDescent="0.25">
      <c r="A34" s="63" t="s">
        <v>203</v>
      </c>
      <c r="B34" s="864">
        <v>71.385964912280699</v>
      </c>
      <c r="C34" s="744">
        <v>6.2935886755691941</v>
      </c>
      <c r="D34" s="744">
        <v>123.6</v>
      </c>
      <c r="E34" s="744">
        <v>26</v>
      </c>
      <c r="F34" s="778">
        <v>70.724409448818903</v>
      </c>
      <c r="G34" s="744">
        <v>117.88888888888889</v>
      </c>
      <c r="H34" s="744">
        <v>62.935779816513758</v>
      </c>
      <c r="I34" s="778">
        <v>73.705882352941174</v>
      </c>
      <c r="J34" s="744">
        <v>77.206896551724142</v>
      </c>
      <c r="K34" s="744">
        <v>53.4</v>
      </c>
      <c r="L34" s="779">
        <v>11.5</v>
      </c>
      <c r="M34" s="860"/>
    </row>
    <row r="35" spans="1:13" ht="15.75" x14ac:dyDescent="0.25">
      <c r="A35" s="63" t="s">
        <v>204</v>
      </c>
      <c r="B35" s="864">
        <v>58.730158730158728</v>
      </c>
      <c r="C35" s="744">
        <v>5.8922413793103452</v>
      </c>
      <c r="D35" s="744">
        <v>51</v>
      </c>
      <c r="E35" s="744">
        <v>0</v>
      </c>
      <c r="F35" s="778">
        <v>58.673913043478258</v>
      </c>
      <c r="G35" s="744">
        <v>74.727272727272734</v>
      </c>
      <c r="H35" s="744">
        <v>53.628571428571426</v>
      </c>
      <c r="I35" s="778">
        <v>87.9</v>
      </c>
      <c r="J35" s="744">
        <v>95.625</v>
      </c>
      <c r="K35" s="744">
        <v>57</v>
      </c>
      <c r="L35" s="779">
        <v>11.833333333333334</v>
      </c>
      <c r="M35" s="860"/>
    </row>
    <row r="36" spans="1:13" ht="15.75" x14ac:dyDescent="0.25">
      <c r="A36" s="63" t="s">
        <v>205</v>
      </c>
      <c r="B36" s="864">
        <v>72.020833333333329</v>
      </c>
      <c r="C36" s="744">
        <v>4.9087500000000004</v>
      </c>
      <c r="D36" s="744">
        <v>49.5</v>
      </c>
      <c r="E36" s="744">
        <v>0</v>
      </c>
      <c r="F36" s="778">
        <v>83.448275862068968</v>
      </c>
      <c r="G36" s="744">
        <v>95.6</v>
      </c>
      <c r="H36" s="744">
        <v>80.916666666666671</v>
      </c>
      <c r="I36" s="778">
        <v>55.93333333333333</v>
      </c>
      <c r="J36" s="744">
        <v>59.384615384615387</v>
      </c>
      <c r="K36" s="744">
        <v>33.5</v>
      </c>
      <c r="L36" s="779">
        <v>0</v>
      </c>
      <c r="M36" s="860"/>
    </row>
    <row r="37" spans="1:13" ht="15.75" x14ac:dyDescent="0.25">
      <c r="A37" s="63" t="s">
        <v>206</v>
      </c>
      <c r="B37" s="864">
        <v>65.6875</v>
      </c>
      <c r="C37" s="744">
        <v>6.3643710691823898</v>
      </c>
      <c r="D37" s="744">
        <v>34.333333333333336</v>
      </c>
      <c r="E37" s="744">
        <v>0</v>
      </c>
      <c r="F37" s="778">
        <v>67.908045977011497</v>
      </c>
      <c r="G37" s="744">
        <v>66.79245283018868</v>
      </c>
      <c r="H37" s="744">
        <v>69.647058823529406</v>
      </c>
      <c r="I37" s="778">
        <v>90.954545454545453</v>
      </c>
      <c r="J37" s="744">
        <v>106.16666666666667</v>
      </c>
      <c r="K37" s="744">
        <v>72.7</v>
      </c>
      <c r="L37" s="779">
        <v>24.75</v>
      </c>
      <c r="M37" s="860"/>
    </row>
    <row r="38" spans="1:13" ht="15.75" x14ac:dyDescent="0.25">
      <c r="A38" s="148" t="s">
        <v>120</v>
      </c>
      <c r="B38" s="865">
        <v>60.568444567015995</v>
      </c>
      <c r="C38" s="781">
        <v>6.2032877272983624</v>
      </c>
      <c r="D38" s="781">
        <v>78.523178807947019</v>
      </c>
      <c r="E38" s="781">
        <v>85.75555555555556</v>
      </c>
      <c r="F38" s="782">
        <v>58.932497978981409</v>
      </c>
      <c r="G38" s="781">
        <v>83.727064220183493</v>
      </c>
      <c r="H38" s="781">
        <v>53.628066732090282</v>
      </c>
      <c r="I38" s="782">
        <v>71.23905020352781</v>
      </c>
      <c r="J38" s="781">
        <v>80.966403162055343</v>
      </c>
      <c r="K38" s="781">
        <v>49.93151515151515</v>
      </c>
      <c r="L38" s="783">
        <v>25.584474885844749</v>
      </c>
      <c r="M38" s="442"/>
    </row>
    <row r="39" spans="1:13" ht="15.75" x14ac:dyDescent="0.25">
      <c r="A39" s="63"/>
      <c r="B39" s="159"/>
      <c r="C39" s="751"/>
      <c r="D39" s="785"/>
      <c r="E39" s="785"/>
      <c r="F39" s="786"/>
      <c r="G39" s="785"/>
      <c r="H39" s="785"/>
      <c r="I39" s="786"/>
      <c r="J39" s="785"/>
      <c r="K39" s="785"/>
      <c r="L39" s="787"/>
      <c r="M39" s="861"/>
    </row>
    <row r="40" spans="1:13" ht="15.75" x14ac:dyDescent="0.25">
      <c r="A40" s="148" t="s">
        <v>112</v>
      </c>
      <c r="B40" s="159"/>
      <c r="C40" s="788"/>
      <c r="D40" s="785"/>
      <c r="E40" s="785"/>
      <c r="F40" s="786"/>
      <c r="G40" s="785"/>
      <c r="H40" s="785"/>
      <c r="I40" s="786"/>
      <c r="J40" s="785"/>
      <c r="K40" s="785"/>
      <c r="L40" s="787"/>
      <c r="M40" s="861"/>
    </row>
    <row r="41" spans="1:13" ht="15.75" x14ac:dyDescent="0.25">
      <c r="A41" s="63" t="s">
        <v>113</v>
      </c>
      <c r="B41" s="864">
        <v>72.284050847457621</v>
      </c>
      <c r="C41" s="744">
        <v>5.4634910920798294</v>
      </c>
      <c r="D41" s="744">
        <v>86.946666666666673</v>
      </c>
      <c r="E41" s="744">
        <v>115.25</v>
      </c>
      <c r="F41" s="778">
        <v>70.358904109589048</v>
      </c>
      <c r="G41" s="744">
        <v>89.428571428571431</v>
      </c>
      <c r="H41" s="744">
        <v>67.401898734177209</v>
      </c>
      <c r="I41" s="778">
        <v>76.326645962732925</v>
      </c>
      <c r="J41" s="744">
        <v>88.898550724637687</v>
      </c>
      <c r="K41" s="744">
        <v>53.697217391304349</v>
      </c>
      <c r="L41" s="779">
        <v>26.783783783783782</v>
      </c>
      <c r="M41" s="862"/>
    </row>
    <row r="42" spans="1:13" ht="15.75" x14ac:dyDescent="0.25">
      <c r="A42" s="63" t="s">
        <v>114</v>
      </c>
      <c r="B42" s="864">
        <v>68.524632670700086</v>
      </c>
      <c r="C42" s="744">
        <v>6.2791654926490938</v>
      </c>
      <c r="D42" s="744">
        <v>74.321428571428569</v>
      </c>
      <c r="E42" s="744">
        <v>98.055555555555557</v>
      </c>
      <c r="F42" s="778">
        <v>69.81989924433249</v>
      </c>
      <c r="G42" s="744">
        <v>94.116959064327489</v>
      </c>
      <c r="H42" s="744">
        <v>63.150882825040128</v>
      </c>
      <c r="I42" s="778">
        <v>70.012765957446803</v>
      </c>
      <c r="J42" s="744">
        <v>76.293785310734464</v>
      </c>
      <c r="K42" s="744">
        <v>50.844827586206897</v>
      </c>
      <c r="L42" s="779">
        <v>27.148148148148149</v>
      </c>
      <c r="M42" s="862"/>
    </row>
    <row r="43" spans="1:13" ht="15.75" x14ac:dyDescent="0.25">
      <c r="A43" s="63" t="s">
        <v>115</v>
      </c>
      <c r="B43" s="864">
        <v>65.692789968652036</v>
      </c>
      <c r="C43" s="744">
        <v>6.3176244748359718</v>
      </c>
      <c r="D43" s="744">
        <v>73.625</v>
      </c>
      <c r="E43" s="744">
        <v>0</v>
      </c>
      <c r="F43" s="778">
        <v>65.764976958525352</v>
      </c>
      <c r="G43" s="744">
        <v>88.765957446808514</v>
      </c>
      <c r="H43" s="744">
        <v>59.405882352941177</v>
      </c>
      <c r="I43" s="778">
        <v>87.949152542372886</v>
      </c>
      <c r="J43" s="744">
        <v>94.804347826086953</v>
      </c>
      <c r="K43" s="744">
        <v>63.692307692307693</v>
      </c>
      <c r="L43" s="779">
        <v>27.484848484848484</v>
      </c>
      <c r="M43" s="862"/>
    </row>
    <row r="44" spans="1:13" ht="15.75" x14ac:dyDescent="0.25">
      <c r="A44" s="63" t="s">
        <v>116</v>
      </c>
      <c r="B44" s="864">
        <v>61.338461538461537</v>
      </c>
      <c r="C44" s="744">
        <v>6.1582514698124164</v>
      </c>
      <c r="D44" s="744">
        <v>37.571428571428569</v>
      </c>
      <c r="E44" s="744">
        <v>34.285714285714285</v>
      </c>
      <c r="F44" s="778">
        <v>63.372093023255815</v>
      </c>
      <c r="G44" s="744">
        <v>87.08</v>
      </c>
      <c r="H44" s="744">
        <v>53.655737704918032</v>
      </c>
      <c r="I44" s="778">
        <v>106.57142857142857</v>
      </c>
      <c r="J44" s="744">
        <v>132.11111111111111</v>
      </c>
      <c r="K44" s="744">
        <v>60.6</v>
      </c>
      <c r="L44" s="779">
        <v>33.0625</v>
      </c>
      <c r="M44" s="862"/>
    </row>
    <row r="45" spans="1:13" ht="15.75" x14ac:dyDescent="0.25">
      <c r="A45" s="63" t="s">
        <v>117</v>
      </c>
      <c r="B45" s="864">
        <v>39.278656126482211</v>
      </c>
      <c r="C45" s="744">
        <v>7.0038027962578759</v>
      </c>
      <c r="D45" s="744">
        <v>94</v>
      </c>
      <c r="E45" s="744">
        <v>0</v>
      </c>
      <c r="F45" s="778">
        <v>39.65826330532213</v>
      </c>
      <c r="G45" s="744">
        <v>62.477611940298509</v>
      </c>
      <c r="H45" s="744">
        <v>34.386206896551727</v>
      </c>
      <c r="I45" s="778">
        <v>45.404255319148938</v>
      </c>
      <c r="J45" s="744">
        <v>51.682539682539684</v>
      </c>
      <c r="K45" s="744">
        <v>32.645161290322584</v>
      </c>
      <c r="L45" s="779">
        <v>24.25</v>
      </c>
      <c r="M45" s="862"/>
    </row>
    <row r="46" spans="1:13" ht="15.75" x14ac:dyDescent="0.25">
      <c r="A46" s="63" t="s">
        <v>118</v>
      </c>
      <c r="B46" s="864">
        <v>18.676646706586826</v>
      </c>
      <c r="C46" s="744">
        <v>6.3872414115260057</v>
      </c>
      <c r="D46" s="744">
        <v>44.666666666666664</v>
      </c>
      <c r="E46" s="744">
        <v>10</v>
      </c>
      <c r="F46" s="778">
        <v>17.658620689655173</v>
      </c>
      <c r="G46" s="744">
        <v>39.714285714285715</v>
      </c>
      <c r="H46" s="744">
        <v>15.301526717557252</v>
      </c>
      <c r="I46" s="778">
        <v>40.307692307692307</v>
      </c>
      <c r="J46" s="744">
        <v>64.25</v>
      </c>
      <c r="K46" s="744">
        <v>29.666666666666668</v>
      </c>
      <c r="L46" s="779">
        <v>16.62962962962963</v>
      </c>
      <c r="M46" s="862"/>
    </row>
    <row r="47" spans="1:13" ht="15.75" x14ac:dyDescent="0.25">
      <c r="A47" s="148" t="s">
        <v>120</v>
      </c>
      <c r="B47" s="865">
        <v>60.568444567015995</v>
      </c>
      <c r="C47" s="790">
        <v>6.2032877272983669</v>
      </c>
      <c r="D47" s="791">
        <v>78.523178807947019</v>
      </c>
      <c r="E47" s="791">
        <v>85.75555555555556</v>
      </c>
      <c r="F47" s="792">
        <v>58.932497978981409</v>
      </c>
      <c r="G47" s="791">
        <v>83.727064220183493</v>
      </c>
      <c r="H47" s="791">
        <v>53.628066732090282</v>
      </c>
      <c r="I47" s="792">
        <v>71.23905020352781</v>
      </c>
      <c r="J47" s="791">
        <v>80.966403162055343</v>
      </c>
      <c r="K47" s="791">
        <v>49.93151515151515</v>
      </c>
      <c r="L47" s="793">
        <v>25.584474885844749</v>
      </c>
      <c r="M47" s="863"/>
    </row>
    <row r="48" spans="1:13" ht="15.75" x14ac:dyDescent="0.25">
      <c r="A48" s="63"/>
      <c r="B48" s="159"/>
      <c r="C48" s="92"/>
      <c r="D48" s="94"/>
      <c r="E48" s="94"/>
      <c r="F48" s="134"/>
      <c r="G48" s="94"/>
      <c r="H48" s="94"/>
      <c r="I48" s="1577"/>
      <c r="J48" s="94"/>
      <c r="K48" s="94"/>
      <c r="L48" s="270"/>
      <c r="M48" s="107"/>
    </row>
    <row r="49" spans="1:15" ht="15.75" x14ac:dyDescent="0.25">
      <c r="A49" s="148" t="s">
        <v>121</v>
      </c>
      <c r="B49" s="159"/>
      <c r="C49" s="788"/>
      <c r="D49" s="785"/>
      <c r="E49" s="785"/>
      <c r="F49" s="786"/>
      <c r="G49" s="785"/>
      <c r="H49" s="785"/>
      <c r="I49" s="786"/>
      <c r="J49" s="785"/>
      <c r="K49" s="785"/>
      <c r="L49" s="787"/>
      <c r="M49" s="861"/>
    </row>
    <row r="50" spans="1:15" ht="15.75" x14ac:dyDescent="0.25">
      <c r="A50" s="279" t="s">
        <v>122</v>
      </c>
      <c r="B50" s="864">
        <v>71.818749999999994</v>
      </c>
      <c r="C50" s="744">
        <v>5.1540884590389542</v>
      </c>
      <c r="D50" s="744">
        <v>81.638297872340431</v>
      </c>
      <c r="E50" s="744">
        <v>237.66666666666666</v>
      </c>
      <c r="F50" s="778">
        <v>73.736318407960198</v>
      </c>
      <c r="G50" s="744">
        <v>94.810810810810807</v>
      </c>
      <c r="H50" s="744">
        <v>68.981707317073173</v>
      </c>
      <c r="I50" s="778">
        <v>53.363636363636367</v>
      </c>
      <c r="J50" s="744">
        <v>56.666666666666664</v>
      </c>
      <c r="K50" s="744">
        <v>49.4</v>
      </c>
      <c r="L50" s="779">
        <v>29.666666666666668</v>
      </c>
      <c r="M50" s="862"/>
    </row>
    <row r="51" spans="1:15" ht="15.75" x14ac:dyDescent="0.25">
      <c r="A51" s="279" t="s">
        <v>139</v>
      </c>
      <c r="B51" s="864">
        <v>64.022535211267609</v>
      </c>
      <c r="C51" s="744">
        <v>5.6100820903593887</v>
      </c>
      <c r="D51" s="744">
        <v>73.137931034482762</v>
      </c>
      <c r="E51" s="744">
        <v>83.1</v>
      </c>
      <c r="F51" s="778">
        <v>66.681222707423586</v>
      </c>
      <c r="G51" s="744">
        <v>70.674999999999997</v>
      </c>
      <c r="H51" s="744">
        <v>65.835978835978835</v>
      </c>
      <c r="I51" s="778">
        <v>54.584415584415588</v>
      </c>
      <c r="J51" s="744">
        <v>61.843137254901961</v>
      </c>
      <c r="K51" s="744">
        <v>40.346153846153847</v>
      </c>
      <c r="L51" s="779">
        <v>30.3</v>
      </c>
      <c r="M51" s="862"/>
    </row>
    <row r="52" spans="1:15" ht="15.75" x14ac:dyDescent="0.25">
      <c r="A52" s="279" t="s">
        <v>140</v>
      </c>
      <c r="B52" s="864">
        <v>62.896648044692739</v>
      </c>
      <c r="C52" s="744">
        <v>5.7381304610172146</v>
      </c>
      <c r="D52" s="744">
        <v>82.266666666666666</v>
      </c>
      <c r="E52" s="744">
        <v>42.75</v>
      </c>
      <c r="F52" s="778">
        <v>63.354330708661415</v>
      </c>
      <c r="G52" s="744">
        <v>87.862745098039213</v>
      </c>
      <c r="H52" s="744">
        <v>57.197044334975367</v>
      </c>
      <c r="I52" s="778">
        <v>65.318840579710141</v>
      </c>
      <c r="J52" s="744">
        <v>69.65306122448979</v>
      </c>
      <c r="K52" s="744">
        <v>54.7</v>
      </c>
      <c r="L52" s="779">
        <v>32.0625</v>
      </c>
      <c r="M52" s="862"/>
    </row>
    <row r="53" spans="1:15" ht="15.75" x14ac:dyDescent="0.25">
      <c r="A53" s="279" t="s">
        <v>141</v>
      </c>
      <c r="B53" s="864">
        <v>59.516129032258064</v>
      </c>
      <c r="C53" s="744">
        <v>6.0594028972018634</v>
      </c>
      <c r="D53" s="744">
        <v>66.78947368421052</v>
      </c>
      <c r="E53" s="744">
        <v>21.6</v>
      </c>
      <c r="F53" s="778">
        <v>60.991869918699187</v>
      </c>
      <c r="G53" s="744">
        <v>88.272727272727266</v>
      </c>
      <c r="H53" s="744">
        <v>55.049504950495049</v>
      </c>
      <c r="I53" s="778">
        <v>60.133333333333333</v>
      </c>
      <c r="J53" s="744">
        <v>73.081081081081081</v>
      </c>
      <c r="K53" s="744">
        <v>39.304347826086953</v>
      </c>
      <c r="L53" s="779">
        <v>27.818181818181817</v>
      </c>
      <c r="M53" s="862"/>
    </row>
    <row r="54" spans="1:15" ht="15.75" x14ac:dyDescent="0.25">
      <c r="A54" s="279" t="s">
        <v>142</v>
      </c>
      <c r="B54" s="864">
        <v>54.659574468085104</v>
      </c>
      <c r="C54" s="744">
        <v>6.1553837529588122</v>
      </c>
      <c r="D54" s="744">
        <v>57.285714285714285</v>
      </c>
      <c r="E54" s="744">
        <v>105</v>
      </c>
      <c r="F54" s="778">
        <v>53.307189542483663</v>
      </c>
      <c r="G54" s="744">
        <v>86.510638297872347</v>
      </c>
      <c r="H54" s="744">
        <v>47.28185328185328</v>
      </c>
      <c r="I54" s="778">
        <v>69.716049382716051</v>
      </c>
      <c r="J54" s="744">
        <v>78.258620689655174</v>
      </c>
      <c r="K54" s="744">
        <v>48.173913043478258</v>
      </c>
      <c r="L54" s="779">
        <v>23.428571428571427</v>
      </c>
      <c r="M54" s="862"/>
    </row>
    <row r="55" spans="1:15" ht="15.75" x14ac:dyDescent="0.25">
      <c r="A55" s="279" t="s">
        <v>143</v>
      </c>
      <c r="B55" s="864">
        <v>45.350515463917525</v>
      </c>
      <c r="C55" s="744">
        <v>6.5147787791396654</v>
      </c>
      <c r="D55" s="744">
        <v>65.36363636363636</v>
      </c>
      <c r="E55" s="744">
        <v>18</v>
      </c>
      <c r="F55" s="778">
        <v>42.74125874125874</v>
      </c>
      <c r="G55" s="744">
        <v>74.315789473684205</v>
      </c>
      <c r="H55" s="744">
        <v>37.903225806451616</v>
      </c>
      <c r="I55" s="778">
        <v>62.666666666666664</v>
      </c>
      <c r="J55" s="744">
        <v>77.324324324324323</v>
      </c>
      <c r="K55" s="744">
        <v>41.807692307692307</v>
      </c>
      <c r="L55" s="779">
        <v>25.73076923076923</v>
      </c>
      <c r="M55" s="862"/>
    </row>
    <row r="56" spans="1:15" ht="15.75" x14ac:dyDescent="0.25">
      <c r="A56" s="279" t="s">
        <v>144</v>
      </c>
      <c r="B56" s="864">
        <v>48.705159705159708</v>
      </c>
      <c r="C56" s="744">
        <v>6.4904454112600707</v>
      </c>
      <c r="D56" s="744">
        <v>48.9</v>
      </c>
      <c r="E56" s="744">
        <v>26.777777777777779</v>
      </c>
      <c r="F56" s="778">
        <v>47.328813559322036</v>
      </c>
      <c r="G56" s="744">
        <v>72.377358490566039</v>
      </c>
      <c r="H56" s="744">
        <v>41.84297520661157</v>
      </c>
      <c r="I56" s="778">
        <v>69.761904761904759</v>
      </c>
      <c r="J56" s="744">
        <v>78.152173913043484</v>
      </c>
      <c r="K56" s="744">
        <v>47.058823529411768</v>
      </c>
      <c r="L56" s="779">
        <v>24.533333333333335</v>
      </c>
      <c r="M56" s="862"/>
    </row>
    <row r="57" spans="1:15" ht="15.75" x14ac:dyDescent="0.25">
      <c r="A57" s="279" t="s">
        <v>145</v>
      </c>
      <c r="B57" s="864">
        <v>57.790026246719158</v>
      </c>
      <c r="C57" s="744">
        <v>6.2643953987709793</v>
      </c>
      <c r="D57" s="744">
        <v>68.75</v>
      </c>
      <c r="E57" s="744">
        <v>115.66666666666667</v>
      </c>
      <c r="F57" s="778">
        <v>59.023904382470121</v>
      </c>
      <c r="G57" s="744">
        <v>75</v>
      </c>
      <c r="H57" s="744">
        <v>54.64467005076142</v>
      </c>
      <c r="I57" s="778">
        <v>68.320987654320987</v>
      </c>
      <c r="J57" s="744">
        <v>74.559322033898312</v>
      </c>
      <c r="K57" s="744">
        <v>51.590909090909093</v>
      </c>
      <c r="L57" s="779">
        <v>24.928571428571427</v>
      </c>
      <c r="M57" s="862"/>
    </row>
    <row r="58" spans="1:15" ht="15.75" x14ac:dyDescent="0.25">
      <c r="A58" s="279" t="s">
        <v>146</v>
      </c>
      <c r="B58" s="864">
        <v>64.342592592592595</v>
      </c>
      <c r="C58" s="744">
        <v>6.4102069201765044</v>
      </c>
      <c r="D58" s="744">
        <v>74.666666666666671</v>
      </c>
      <c r="E58" s="744">
        <v>84.25</v>
      </c>
      <c r="F58" s="778">
        <v>64.642156862745097</v>
      </c>
      <c r="G58" s="744">
        <v>90.055555555555557</v>
      </c>
      <c r="H58" s="744">
        <v>59.196428571428569</v>
      </c>
      <c r="I58" s="778">
        <v>74.267441860465112</v>
      </c>
      <c r="J58" s="744">
        <v>79.640625</v>
      </c>
      <c r="K58" s="744">
        <v>58.636363636363633</v>
      </c>
      <c r="L58" s="779">
        <v>26.37037037037037</v>
      </c>
      <c r="M58" s="862"/>
    </row>
    <row r="59" spans="1:15" ht="15.75" x14ac:dyDescent="0.25">
      <c r="A59" s="279" t="s">
        <v>123</v>
      </c>
      <c r="B59" s="864">
        <v>84.176838905775071</v>
      </c>
      <c r="C59" s="744">
        <v>6.4895050956827873</v>
      </c>
      <c r="D59" s="744">
        <v>214.66666666666666</v>
      </c>
      <c r="E59" s="744">
        <v>242.5</v>
      </c>
      <c r="F59" s="778">
        <v>69.861386138613867</v>
      </c>
      <c r="G59" s="744">
        <v>105.19444444444444</v>
      </c>
      <c r="H59" s="744">
        <v>62.19879518072289</v>
      </c>
      <c r="I59" s="778">
        <v>118.15582417582418</v>
      </c>
      <c r="J59" s="744">
        <v>132.85507246376812</v>
      </c>
      <c r="K59" s="744">
        <v>72.053636363636372</v>
      </c>
      <c r="L59" s="779">
        <v>22</v>
      </c>
      <c r="M59" s="862"/>
    </row>
    <row r="60" spans="1:15" ht="15.75" x14ac:dyDescent="0.25">
      <c r="A60" s="148" t="s">
        <v>120</v>
      </c>
      <c r="B60" s="865">
        <v>60.568444567015995</v>
      </c>
      <c r="C60" s="791">
        <v>6.2032877272983722</v>
      </c>
      <c r="D60" s="791">
        <v>78.523178807947019</v>
      </c>
      <c r="E60" s="791">
        <v>85.75555555555556</v>
      </c>
      <c r="F60" s="792">
        <v>58.932497978981409</v>
      </c>
      <c r="G60" s="791">
        <v>83.727064220183493</v>
      </c>
      <c r="H60" s="791">
        <v>53.628066732090282</v>
      </c>
      <c r="I60" s="792">
        <v>71.23905020352781</v>
      </c>
      <c r="J60" s="791">
        <v>80.966403162055343</v>
      </c>
      <c r="K60" s="791">
        <v>49.93151515151515</v>
      </c>
      <c r="L60" s="793">
        <v>25.584474885844749</v>
      </c>
      <c r="M60" s="863"/>
    </row>
    <row r="61" spans="1:15" ht="15.75" x14ac:dyDescent="0.25">
      <c r="A61" s="63"/>
      <c r="B61" s="159"/>
      <c r="C61" s="92"/>
      <c r="D61" s="94"/>
      <c r="E61" s="94"/>
      <c r="F61" s="134"/>
      <c r="G61" s="94"/>
      <c r="H61" s="94"/>
      <c r="I61" s="1577"/>
      <c r="J61" s="94"/>
      <c r="K61" s="94"/>
      <c r="L61" s="270"/>
    </row>
    <row r="62" spans="1:15" ht="15.75" x14ac:dyDescent="0.25">
      <c r="A62" s="148" t="s">
        <v>124</v>
      </c>
      <c r="B62" s="784"/>
      <c r="C62" s="751"/>
      <c r="D62" s="785"/>
      <c r="E62" s="785"/>
      <c r="F62" s="786"/>
      <c r="G62" s="785"/>
      <c r="H62" s="785"/>
      <c r="I62" s="786"/>
      <c r="J62" s="785"/>
      <c r="K62" s="785"/>
      <c r="L62" s="787"/>
    </row>
    <row r="63" spans="1:15" ht="15.75" x14ac:dyDescent="0.25">
      <c r="A63" s="63" t="s">
        <v>125</v>
      </c>
      <c r="B63" s="789">
        <v>53.393779342723008</v>
      </c>
      <c r="C63" s="744">
        <v>0</v>
      </c>
      <c r="D63" s="744">
        <v>88.684210526315795</v>
      </c>
      <c r="E63" s="744">
        <v>39.444444444444443</v>
      </c>
      <c r="F63" s="778">
        <v>51.312916111850868</v>
      </c>
      <c r="G63" s="744">
        <v>81.818181818181813</v>
      </c>
      <c r="H63" s="744">
        <v>48.10301692420898</v>
      </c>
      <c r="I63" s="778">
        <v>52.635416666666664</v>
      </c>
      <c r="J63" s="744">
        <v>56.241935483870968</v>
      </c>
      <c r="K63" s="744">
        <v>46.058823529411768</v>
      </c>
      <c r="L63" s="779">
        <v>39</v>
      </c>
      <c r="O63" s="214"/>
    </row>
    <row r="64" spans="1:15" ht="15.75" x14ac:dyDescent="0.25">
      <c r="A64" s="63" t="s">
        <v>126</v>
      </c>
      <c r="B64" s="789">
        <v>76.106881324747008</v>
      </c>
      <c r="C64" s="744">
        <v>6.2</v>
      </c>
      <c r="D64" s="744">
        <v>0</v>
      </c>
      <c r="E64" s="744">
        <v>364.4</v>
      </c>
      <c r="F64" s="778">
        <v>75.645244215938305</v>
      </c>
      <c r="G64" s="744">
        <v>92.958715596330279</v>
      </c>
      <c r="H64" s="744">
        <v>68.905357142857142</v>
      </c>
      <c r="I64" s="778">
        <v>76.61354838709677</v>
      </c>
      <c r="J64" s="744">
        <v>85.605000000000004</v>
      </c>
      <c r="K64" s="744">
        <v>53.850379746835443</v>
      </c>
      <c r="L64" s="779">
        <v>27.16</v>
      </c>
      <c r="O64" s="214"/>
    </row>
    <row r="65" spans="1:15" ht="15.75" x14ac:dyDescent="0.25">
      <c r="A65" s="63" t="s">
        <v>127</v>
      </c>
      <c r="B65" s="789">
        <v>54.982035928143709</v>
      </c>
      <c r="C65" s="744">
        <v>0</v>
      </c>
      <c r="D65" s="744">
        <v>61.285714285714285</v>
      </c>
      <c r="E65" s="744">
        <v>54.258064516129032</v>
      </c>
      <c r="F65" s="778">
        <v>50.902061855670105</v>
      </c>
      <c r="G65" s="744">
        <v>60.533333333333331</v>
      </c>
      <c r="H65" s="744">
        <v>44.831932773109244</v>
      </c>
      <c r="I65" s="778">
        <v>72.030386740331494</v>
      </c>
      <c r="J65" s="744">
        <v>83.446721311475414</v>
      </c>
      <c r="K65" s="744">
        <v>48.423728813559322</v>
      </c>
      <c r="L65" s="779">
        <v>25.239583333333332</v>
      </c>
      <c r="O65" s="214"/>
    </row>
    <row r="66" spans="1:15" ht="15.75" x14ac:dyDescent="0.25">
      <c r="A66" s="148" t="s">
        <v>120</v>
      </c>
      <c r="B66" s="794">
        <v>60.568444567015995</v>
      </c>
      <c r="C66" s="781">
        <v>6.2</v>
      </c>
      <c r="D66" s="781">
        <v>78.523178807947019</v>
      </c>
      <c r="E66" s="781">
        <v>85.75555555555556</v>
      </c>
      <c r="F66" s="782">
        <v>58.932497978981409</v>
      </c>
      <c r="G66" s="781">
        <v>83.727064220183493</v>
      </c>
      <c r="H66" s="781">
        <v>53.628066732090282</v>
      </c>
      <c r="I66" s="782">
        <v>71.23905020352781</v>
      </c>
      <c r="J66" s="781">
        <v>80.966403162055343</v>
      </c>
      <c r="K66" s="781">
        <v>49.93151515151515</v>
      </c>
      <c r="L66" s="783">
        <v>25.584474885844749</v>
      </c>
      <c r="O66" s="214"/>
    </row>
    <row r="67" spans="1:15" ht="15.75" x14ac:dyDescent="0.25">
      <c r="A67" s="171"/>
      <c r="B67" s="795"/>
      <c r="C67" s="796"/>
      <c r="D67" s="796"/>
      <c r="E67" s="796"/>
      <c r="F67" s="797"/>
      <c r="G67" s="796"/>
      <c r="H67" s="796"/>
      <c r="I67" s="1578"/>
      <c r="J67" s="796"/>
      <c r="K67" s="796"/>
      <c r="L67" s="798"/>
    </row>
    <row r="68" spans="1:15" ht="15.75" x14ac:dyDescent="0.25">
      <c r="A68" s="90" t="s">
        <v>69</v>
      </c>
      <c r="B68" s="90"/>
      <c r="C68" s="90"/>
      <c r="D68" s="90"/>
      <c r="E68" s="90"/>
      <c r="F68" s="90"/>
      <c r="G68" s="90"/>
      <c r="H68" s="90"/>
      <c r="I68" s="90"/>
      <c r="J68" s="90"/>
      <c r="K68" s="90"/>
      <c r="L68" s="90"/>
    </row>
    <row r="69" spans="1:15" ht="15.75" x14ac:dyDescent="0.25">
      <c r="A69" s="90" t="s">
        <v>129</v>
      </c>
      <c r="B69" s="90"/>
      <c r="C69" s="90"/>
      <c r="D69" s="90"/>
      <c r="E69" s="90"/>
      <c r="F69" s="90"/>
      <c r="G69" s="90"/>
      <c r="H69" s="90"/>
      <c r="I69" s="90"/>
      <c r="J69" s="90"/>
      <c r="K69" s="90"/>
      <c r="L69" s="90"/>
    </row>
    <row r="70" spans="1:15" ht="15.75" x14ac:dyDescent="0.25">
      <c r="A70" s="90" t="s">
        <v>130</v>
      </c>
      <c r="B70" s="90"/>
      <c r="C70" s="90"/>
      <c r="D70" s="90"/>
      <c r="E70" s="90"/>
      <c r="F70" s="90"/>
      <c r="G70" s="90"/>
      <c r="H70" s="90"/>
      <c r="I70" s="90"/>
      <c r="J70" s="90"/>
      <c r="K70" s="90"/>
      <c r="L70" s="90"/>
    </row>
    <row r="71" spans="1:15" ht="15.75" x14ac:dyDescent="0.25">
      <c r="A71" s="90"/>
      <c r="B71" s="90"/>
      <c r="C71" s="90"/>
      <c r="D71" s="90"/>
      <c r="E71" s="90"/>
      <c r="F71" s="90"/>
      <c r="G71" s="90"/>
      <c r="H71" s="90"/>
      <c r="I71" s="90"/>
      <c r="J71" s="90"/>
      <c r="K71" s="90"/>
      <c r="L71" s="90"/>
    </row>
    <row r="72" spans="1:15" ht="15.75" x14ac:dyDescent="0.25">
      <c r="A72" s="246" t="s">
        <v>207</v>
      </c>
      <c r="B72" s="90"/>
      <c r="C72" s="90"/>
      <c r="D72" s="90"/>
      <c r="E72" s="90"/>
      <c r="F72" s="90"/>
      <c r="G72" s="90"/>
      <c r="H72" s="90"/>
      <c r="I72" s="90"/>
      <c r="J72" s="256"/>
      <c r="K72" s="90"/>
      <c r="L72" s="90"/>
    </row>
    <row r="73" spans="1:15" ht="45.75" customHeight="1" x14ac:dyDescent="0.25">
      <c r="A73" s="1436" t="s">
        <v>826</v>
      </c>
      <c r="B73" s="1436"/>
      <c r="C73" s="1436"/>
      <c r="D73" s="1436"/>
      <c r="E73" s="1436"/>
      <c r="F73" s="1436"/>
      <c r="G73" s="1436"/>
      <c r="H73" s="1436"/>
      <c r="I73" s="1436"/>
      <c r="J73" s="1436"/>
      <c r="K73" s="1436"/>
      <c r="L73" s="1436"/>
    </row>
    <row r="74" spans="1:15" ht="15.75" x14ac:dyDescent="0.25">
      <c r="A74" s="1436" t="s">
        <v>837</v>
      </c>
      <c r="B74" s="1436"/>
      <c r="C74" s="1436"/>
      <c r="D74" s="1436"/>
      <c r="E74" s="1436"/>
      <c r="F74" s="1436"/>
      <c r="G74" s="1436"/>
      <c r="H74" s="1436"/>
      <c r="I74" s="1436"/>
      <c r="J74" s="90"/>
      <c r="K74" s="90"/>
      <c r="L74" s="90"/>
    </row>
    <row r="75" spans="1:15" ht="21.75" customHeight="1" x14ac:dyDescent="0.25">
      <c r="A75" s="1436" t="s">
        <v>838</v>
      </c>
      <c r="B75" s="1436"/>
      <c r="C75" s="1436"/>
      <c r="D75" s="1436"/>
      <c r="E75" s="1436"/>
      <c r="F75" s="1436"/>
      <c r="G75" s="1436"/>
      <c r="H75" s="1436"/>
      <c r="I75" s="1436"/>
      <c r="J75" s="7"/>
      <c r="K75" s="7"/>
      <c r="L75" s="7"/>
    </row>
    <row r="76" spans="1:15" ht="51" customHeight="1" x14ac:dyDescent="0.25">
      <c r="A76" s="1418" t="s">
        <v>46</v>
      </c>
      <c r="B76" s="1418"/>
      <c r="C76" s="1418"/>
      <c r="D76" s="1418"/>
      <c r="E76" s="1418"/>
      <c r="F76" s="1418"/>
      <c r="G76" s="1418"/>
      <c r="H76" s="1418"/>
      <c r="I76" s="1418"/>
      <c r="J76" s="1418"/>
      <c r="K76" s="1418"/>
      <c r="L76" s="1418"/>
    </row>
    <row r="77" spans="1:15" ht="33" customHeight="1" x14ac:dyDescent="0.25">
      <c r="A77" s="1418" t="s">
        <v>11</v>
      </c>
      <c r="B77" s="1418"/>
      <c r="C77" s="1418"/>
      <c r="D77" s="1418"/>
      <c r="E77" s="1418"/>
      <c r="F77" s="1418"/>
      <c r="G77" s="1418"/>
      <c r="H77" s="1418"/>
      <c r="I77" s="1418"/>
      <c r="J77" s="1418"/>
      <c r="K77" s="1418"/>
      <c r="L77" s="1418"/>
    </row>
    <row r="78" spans="1:15" ht="15.75" x14ac:dyDescent="0.25">
      <c r="A78" s="1436" t="s">
        <v>12</v>
      </c>
      <c r="B78" s="1436"/>
      <c r="C78" s="1436"/>
      <c r="D78" s="1436"/>
      <c r="E78" s="1436"/>
      <c r="F78" s="1436"/>
      <c r="G78" s="1436"/>
      <c r="H78" s="1436"/>
      <c r="I78" s="1436"/>
      <c r="J78" s="1436"/>
      <c r="K78" s="1436"/>
      <c r="L78" s="1436"/>
    </row>
  </sheetData>
  <mergeCells count="7">
    <mergeCell ref="A78:L78"/>
    <mergeCell ref="B3:L3"/>
    <mergeCell ref="A73:L73"/>
    <mergeCell ref="A74:I74"/>
    <mergeCell ref="A75:I75"/>
    <mergeCell ref="A76:L76"/>
    <mergeCell ref="A77:L77"/>
  </mergeCells>
  <pageMargins left="0.25" right="0.25" top="0.75" bottom="0.75" header="0.3" footer="0.3"/>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73"/>
  <sheetViews>
    <sheetView workbookViewId="0">
      <selection activeCell="A2" sqref="A2"/>
    </sheetView>
  </sheetViews>
  <sheetFormatPr defaultRowHeight="15" x14ac:dyDescent="0.25"/>
  <cols>
    <col min="1" max="1" width="26.42578125" customWidth="1"/>
    <col min="2" max="2" width="14.28515625" style="93" customWidth="1"/>
    <col min="3" max="3" width="14.42578125" style="93" customWidth="1"/>
    <col min="4" max="4" width="15.140625" style="93" customWidth="1"/>
    <col min="5" max="5" width="10.5703125" customWidth="1"/>
    <col min="6" max="6" width="13.42578125" customWidth="1"/>
    <col min="7" max="7" width="11.85546875" customWidth="1"/>
    <col min="8" max="8" width="11.42578125" customWidth="1"/>
    <col min="9" max="9" width="13.7109375" customWidth="1"/>
    <col min="10" max="10" width="13.5703125" customWidth="1"/>
    <col min="11" max="11" width="11.7109375" customWidth="1"/>
    <col min="12" max="12" width="12.5703125" customWidth="1"/>
    <col min="13" max="13" width="12.140625" customWidth="1"/>
    <col min="14" max="14" width="11.7109375" customWidth="1"/>
  </cols>
  <sheetData>
    <row r="1" spans="1:14" ht="33.75" customHeight="1" x14ac:dyDescent="0.25">
      <c r="A1" s="1438" t="s">
        <v>880</v>
      </c>
      <c r="B1" s="1438"/>
      <c r="C1" s="1438"/>
      <c r="D1" s="1438"/>
      <c r="E1" s="1438"/>
      <c r="F1" s="1438"/>
      <c r="G1" s="1438"/>
      <c r="H1" s="1438"/>
      <c r="I1" s="1438"/>
      <c r="J1" s="1438"/>
      <c r="K1" s="1438"/>
      <c r="L1" s="1438"/>
      <c r="M1" s="1438"/>
      <c r="N1" s="1438"/>
    </row>
    <row r="2" spans="1:14" ht="15.75" x14ac:dyDescent="0.25">
      <c r="A2" s="799"/>
      <c r="B2" s="799"/>
      <c r="C2" s="799"/>
      <c r="D2" s="90"/>
      <c r="E2" s="90"/>
      <c r="F2" s="90"/>
      <c r="G2" s="90"/>
      <c r="H2" s="90"/>
      <c r="I2" s="90"/>
      <c r="J2" s="90"/>
      <c r="K2" s="90"/>
      <c r="L2" s="90"/>
      <c r="M2" s="90"/>
      <c r="N2" s="90"/>
    </row>
    <row r="3" spans="1:14" ht="15.75" x14ac:dyDescent="0.25">
      <c r="A3" s="248"/>
      <c r="B3" s="1433" t="s">
        <v>839</v>
      </c>
      <c r="C3" s="1434"/>
      <c r="D3" s="1434"/>
      <c r="E3" s="1434"/>
      <c r="F3" s="1434"/>
      <c r="G3" s="1434"/>
      <c r="H3" s="1434"/>
      <c r="I3" s="1434"/>
      <c r="J3" s="1434"/>
      <c r="K3" s="1434"/>
      <c r="L3" s="1434"/>
      <c r="M3" s="1434"/>
      <c r="N3" s="1435"/>
    </row>
    <row r="4" spans="1:14" ht="110.25" x14ac:dyDescent="0.25">
      <c r="A4" s="417"/>
      <c r="B4" s="418" t="s">
        <v>840</v>
      </c>
      <c r="C4" s="250" t="s">
        <v>841</v>
      </c>
      <c r="D4" s="419" t="s">
        <v>30</v>
      </c>
      <c r="E4" s="419" t="s">
        <v>31</v>
      </c>
      <c r="F4" s="419" t="s">
        <v>32</v>
      </c>
      <c r="G4" s="419" t="s">
        <v>33</v>
      </c>
      <c r="H4" s="445" t="s">
        <v>34</v>
      </c>
      <c r="I4" s="419" t="s">
        <v>214</v>
      </c>
      <c r="J4" s="419" t="s">
        <v>215</v>
      </c>
      <c r="K4" s="445" t="s">
        <v>37</v>
      </c>
      <c r="L4" s="419" t="s">
        <v>842</v>
      </c>
      <c r="M4" s="419" t="s">
        <v>843</v>
      </c>
      <c r="N4" s="420" t="s">
        <v>38</v>
      </c>
    </row>
    <row r="5" spans="1:14" ht="15.75" x14ac:dyDescent="0.25">
      <c r="A5" s="741" t="s">
        <v>170</v>
      </c>
      <c r="B5" s="446"/>
      <c r="C5" s="447"/>
      <c r="D5" s="122"/>
      <c r="E5" s="124"/>
      <c r="F5" s="124"/>
      <c r="G5" s="124"/>
      <c r="H5" s="448"/>
      <c r="I5" s="124"/>
      <c r="J5" s="124"/>
      <c r="K5" s="448"/>
      <c r="L5" s="124"/>
      <c r="M5" s="124"/>
      <c r="N5" s="125"/>
    </row>
    <row r="6" spans="1:14" ht="15.75" x14ac:dyDescent="0.25">
      <c r="A6" s="63" t="s">
        <v>175</v>
      </c>
      <c r="B6" s="800">
        <v>27.827015120094078</v>
      </c>
      <c r="C6" s="800">
        <v>24.951004767894229</v>
      </c>
      <c r="D6" s="800">
        <v>2.8760103521998475</v>
      </c>
      <c r="E6" s="802">
        <v>0.21938163629449792</v>
      </c>
      <c r="F6" s="802">
        <v>1.2139117208295551</v>
      </c>
      <c r="G6" s="802">
        <v>0.42121274168543599</v>
      </c>
      <c r="H6" s="803">
        <v>17.465703337525959</v>
      </c>
      <c r="I6" s="802">
        <v>0.55284172346213478</v>
      </c>
      <c r="J6" s="802">
        <v>16.912861614063825</v>
      </c>
      <c r="K6" s="803">
        <v>6.4000936028314861</v>
      </c>
      <c r="L6" s="802">
        <v>4.4461344955684909</v>
      </c>
      <c r="M6" s="802">
        <v>1.9539591072629945</v>
      </c>
      <c r="N6" s="804">
        <v>0.44461344955684906</v>
      </c>
    </row>
    <row r="7" spans="1:14" ht="15.75" x14ac:dyDescent="0.25">
      <c r="A7" s="63" t="s">
        <v>176</v>
      </c>
      <c r="B7" s="800">
        <v>27.604495092755794</v>
      </c>
      <c r="C7" s="801">
        <v>22.680117042827032</v>
      </c>
      <c r="D7" s="800">
        <v>4.9243780499287588</v>
      </c>
      <c r="E7" s="802">
        <v>4.9108878475987806E-2</v>
      </c>
      <c r="F7" s="802">
        <v>0.47267295533138259</v>
      </c>
      <c r="G7" s="802">
        <v>0.28032984796709703</v>
      </c>
      <c r="H7" s="803">
        <v>14.665138834891858</v>
      </c>
      <c r="I7" s="802">
        <v>2.9342554889402717</v>
      </c>
      <c r="J7" s="802">
        <v>11.730883345951588</v>
      </c>
      <c r="K7" s="803">
        <v>5.7293691555319102</v>
      </c>
      <c r="L7" s="802">
        <v>5.2730658263591907</v>
      </c>
      <c r="M7" s="802">
        <v>0.45630332917271998</v>
      </c>
      <c r="N7" s="804">
        <v>1.9561703259601808</v>
      </c>
    </row>
    <row r="8" spans="1:14" ht="15.75" x14ac:dyDescent="0.25">
      <c r="A8" s="63" t="s">
        <v>177</v>
      </c>
      <c r="B8" s="800">
        <v>26.98290913492697</v>
      </c>
      <c r="C8" s="801">
        <v>21.52224222165081</v>
      </c>
      <c r="D8" s="800">
        <v>5.460666913276162</v>
      </c>
      <c r="E8" s="802">
        <v>0</v>
      </c>
      <c r="F8" s="802">
        <v>0</v>
      </c>
      <c r="G8" s="802">
        <v>0.27770635124710724</v>
      </c>
      <c r="H8" s="803">
        <v>13.221907945487271</v>
      </c>
      <c r="I8" s="802">
        <v>3.9650295705836975</v>
      </c>
      <c r="J8" s="802">
        <v>9.2568783749035735</v>
      </c>
      <c r="K8" s="803">
        <v>5.1427102082797633</v>
      </c>
      <c r="L8" s="802">
        <v>4.1655952687066078</v>
      </c>
      <c r="M8" s="802">
        <v>0.97711493957315498</v>
      </c>
      <c r="N8" s="804">
        <v>2.8799177166366676</v>
      </c>
    </row>
    <row r="9" spans="1:14" ht="15.75" x14ac:dyDescent="0.25">
      <c r="A9" s="63" t="s">
        <v>178</v>
      </c>
      <c r="B9" s="800">
        <v>25.002937671014418</v>
      </c>
      <c r="C9" s="801">
        <v>20.818854811905123</v>
      </c>
      <c r="D9" s="800">
        <v>4.1840828591092984</v>
      </c>
      <c r="E9" s="802">
        <v>0.86871128569270284</v>
      </c>
      <c r="F9" s="802">
        <v>0.15108022359873091</v>
      </c>
      <c r="G9" s="802">
        <v>0</v>
      </c>
      <c r="H9" s="803">
        <v>14.956942136274362</v>
      </c>
      <c r="I9" s="802">
        <v>2.7798761142166493</v>
      </c>
      <c r="J9" s="802">
        <v>12.177066022057712</v>
      </c>
      <c r="K9" s="803">
        <v>3.6712494334491614</v>
      </c>
      <c r="L9" s="802">
        <v>3.2180087626529685</v>
      </c>
      <c r="M9" s="802">
        <v>0.45324067079619279</v>
      </c>
      <c r="N9" s="804">
        <v>1.3219519564888955</v>
      </c>
    </row>
    <row r="10" spans="1:14" ht="15.75" x14ac:dyDescent="0.25">
      <c r="A10" s="63" t="s">
        <v>179</v>
      </c>
      <c r="B10" s="800">
        <v>25.622783687943262</v>
      </c>
      <c r="C10" s="801">
        <v>20.888741134751772</v>
      </c>
      <c r="D10" s="800">
        <v>4.7340425531914896</v>
      </c>
      <c r="E10" s="802">
        <v>0.42109929078014185</v>
      </c>
      <c r="F10" s="802">
        <v>0</v>
      </c>
      <c r="G10" s="802">
        <v>0</v>
      </c>
      <c r="H10" s="803">
        <v>17.353723404255319</v>
      </c>
      <c r="I10" s="802">
        <v>3.3355496453900706</v>
      </c>
      <c r="J10" s="802">
        <v>14.018173758865249</v>
      </c>
      <c r="K10" s="803">
        <v>3.1139184397163122</v>
      </c>
      <c r="L10" s="802">
        <v>1.8949468085106385</v>
      </c>
      <c r="M10" s="802">
        <v>1.2189716312056738</v>
      </c>
      <c r="N10" s="804">
        <v>0</v>
      </c>
    </row>
    <row r="11" spans="1:14" ht="15.75" x14ac:dyDescent="0.25">
      <c r="A11" s="63" t="s">
        <v>180</v>
      </c>
      <c r="B11" s="800">
        <v>22.181333107478611</v>
      </c>
      <c r="C11" s="801">
        <v>17.654781062081813</v>
      </c>
      <c r="D11" s="800">
        <v>4.526552045396798</v>
      </c>
      <c r="E11" s="802">
        <v>0.64792072499364783</v>
      </c>
      <c r="F11" s="802">
        <v>0.16515626323367494</v>
      </c>
      <c r="G11" s="802">
        <v>0</v>
      </c>
      <c r="H11" s="803">
        <v>15.245193529262302</v>
      </c>
      <c r="I11" s="802">
        <v>6.4114508342508678</v>
      </c>
      <c r="J11" s="802">
        <v>8.8337426950114342</v>
      </c>
      <c r="K11" s="803">
        <v>0.77496400440416702</v>
      </c>
      <c r="L11" s="802">
        <v>0.68603370881680359</v>
      </c>
      <c r="M11" s="802">
        <v>8.8930295587363428E-2</v>
      </c>
      <c r="N11" s="804">
        <v>0.98670280342169903</v>
      </c>
    </row>
    <row r="12" spans="1:14" ht="15.75" x14ac:dyDescent="0.25">
      <c r="A12" s="63" t="s">
        <v>181</v>
      </c>
      <c r="B12" s="800">
        <v>28.755370262770992</v>
      </c>
      <c r="C12" s="801">
        <v>25.476959201643673</v>
      </c>
      <c r="D12" s="800">
        <v>3.2784110611273176</v>
      </c>
      <c r="E12" s="802">
        <v>0</v>
      </c>
      <c r="F12" s="802">
        <v>0.61637804520105666</v>
      </c>
      <c r="G12" s="802">
        <v>0.39833955302109103</v>
      </c>
      <c r="H12" s="803">
        <v>18.512306595664388</v>
      </c>
      <c r="I12" s="802">
        <v>3.5221602582917524</v>
      </c>
      <c r="J12" s="802">
        <v>14.990146337372638</v>
      </c>
      <c r="K12" s="803">
        <v>6.5663130529581952</v>
      </c>
      <c r="L12" s="802">
        <v>5.8493018575202314</v>
      </c>
      <c r="M12" s="802">
        <v>0.71701119543796388</v>
      </c>
      <c r="N12" s="804">
        <v>0</v>
      </c>
    </row>
    <row r="13" spans="1:14" ht="15.75" x14ac:dyDescent="0.25">
      <c r="A13" s="63" t="s">
        <v>182</v>
      </c>
      <c r="B13" s="800">
        <v>28.331431821389014</v>
      </c>
      <c r="C13" s="801">
        <v>22.371701397055364</v>
      </c>
      <c r="D13" s="800">
        <v>5.9597304243336513</v>
      </c>
      <c r="E13" s="802">
        <v>2.2907944870407828</v>
      </c>
      <c r="F13" s="802">
        <v>0.61150571522649233</v>
      </c>
      <c r="G13" s="802">
        <v>2.7376640481678347</v>
      </c>
      <c r="H13" s="803">
        <v>12.216002634178466</v>
      </c>
      <c r="I13" s="802">
        <v>0.71028740768615639</v>
      </c>
      <c r="J13" s="802">
        <v>11.50571522649231</v>
      </c>
      <c r="K13" s="803">
        <v>5.127240227668282</v>
      </c>
      <c r="L13" s="802">
        <v>4.6145162049014532</v>
      </c>
      <c r="M13" s="802">
        <v>0.51272402276682816</v>
      </c>
      <c r="N13" s="804">
        <v>0</v>
      </c>
    </row>
    <row r="14" spans="1:14" ht="15.75" x14ac:dyDescent="0.25">
      <c r="A14" s="63" t="s">
        <v>183</v>
      </c>
      <c r="B14" s="800">
        <v>34.266058674727404</v>
      </c>
      <c r="C14" s="801">
        <v>29.77671451355662</v>
      </c>
      <c r="D14" s="800">
        <v>4.4893441611707861</v>
      </c>
      <c r="E14" s="802">
        <v>7.9744816586921854E-2</v>
      </c>
      <c r="F14" s="802">
        <v>0.90377458798511434</v>
      </c>
      <c r="G14" s="802">
        <v>0.72833599149388617</v>
      </c>
      <c r="H14" s="803">
        <v>18.19245082402977</v>
      </c>
      <c r="I14" s="802">
        <v>6.9909622541201495</v>
      </c>
      <c r="J14" s="802">
        <v>11.201488569909621</v>
      </c>
      <c r="K14" s="803">
        <v>10.414673046251993</v>
      </c>
      <c r="L14" s="802">
        <v>8.8942052099946842</v>
      </c>
      <c r="M14" s="802">
        <v>1.5204678362573099</v>
      </c>
      <c r="N14" s="804">
        <v>0.36150983519404573</v>
      </c>
    </row>
    <row r="15" spans="1:14" ht="15.75" x14ac:dyDescent="0.25">
      <c r="A15" s="63" t="s">
        <v>184</v>
      </c>
      <c r="B15" s="800">
        <v>31.736845140921183</v>
      </c>
      <c r="C15" s="801">
        <v>26.673337195218284</v>
      </c>
      <c r="D15" s="800">
        <v>5.0635079457029004</v>
      </c>
      <c r="E15" s="802">
        <v>0.22118068355363629</v>
      </c>
      <c r="F15" s="802">
        <v>0</v>
      </c>
      <c r="G15" s="802">
        <v>0.35810205908683973</v>
      </c>
      <c r="H15" s="803">
        <v>15.324661646216232</v>
      </c>
      <c r="I15" s="802">
        <v>2.9174785402074885</v>
      </c>
      <c r="J15" s="802">
        <v>12.407183106008741</v>
      </c>
      <c r="K15" s="803">
        <v>9.1684659539733531</v>
      </c>
      <c r="L15" s="802">
        <v>8.9472852704197159</v>
      </c>
      <c r="M15" s="802">
        <v>0.22118068355363629</v>
      </c>
      <c r="N15" s="804">
        <v>1.6009268523882247</v>
      </c>
    </row>
    <row r="16" spans="1:14" ht="15.75" x14ac:dyDescent="0.25">
      <c r="A16" s="63" t="s">
        <v>185</v>
      </c>
      <c r="B16" s="800">
        <v>37.416025296199223</v>
      </c>
      <c r="C16" s="801">
        <v>32.643875254527913</v>
      </c>
      <c r="D16" s="800">
        <v>4.7721500416713054</v>
      </c>
      <c r="E16" s="802">
        <v>3.8420319365555677</v>
      </c>
      <c r="F16" s="802">
        <v>0</v>
      </c>
      <c r="G16" s="802">
        <v>1.2003000750187547</v>
      </c>
      <c r="H16" s="803">
        <v>11.815453863465866</v>
      </c>
      <c r="I16" s="802">
        <v>1.8647519022612795</v>
      </c>
      <c r="J16" s="802">
        <v>9.9507019612045866</v>
      </c>
      <c r="K16" s="803">
        <v>15.786089379487727</v>
      </c>
      <c r="L16" s="802">
        <v>15.046618797556533</v>
      </c>
      <c r="M16" s="802">
        <v>0.73947058193119708</v>
      </c>
      <c r="N16" s="804">
        <v>0</v>
      </c>
    </row>
    <row r="17" spans="1:14" ht="15.75" x14ac:dyDescent="0.25">
      <c r="A17" s="63" t="s">
        <v>186</v>
      </c>
      <c r="B17" s="800">
        <v>37.179061521238317</v>
      </c>
      <c r="C17" s="801">
        <v>34.318520241973012</v>
      </c>
      <c r="D17" s="800">
        <v>2.8605412792653016</v>
      </c>
      <c r="E17" s="802">
        <v>2.585181738276201</v>
      </c>
      <c r="F17" s="802">
        <v>1.3455870947727626</v>
      </c>
      <c r="G17" s="802">
        <v>1.286</v>
      </c>
      <c r="H17" s="803">
        <v>18.95067473243369</v>
      </c>
      <c r="I17" s="802">
        <v>4.268135049894008</v>
      </c>
      <c r="J17" s="802">
        <v>14.682539682539684</v>
      </c>
      <c r="K17" s="803">
        <v>10.51417</v>
      </c>
      <c r="L17" s="802">
        <v>7.389742</v>
      </c>
      <c r="M17" s="802">
        <v>3.1244247970632335</v>
      </c>
      <c r="N17" s="804">
        <v>0.98236906054495632</v>
      </c>
    </row>
    <row r="18" spans="1:14" ht="15.75" x14ac:dyDescent="0.25">
      <c r="A18" s="63" t="s">
        <v>187</v>
      </c>
      <c r="B18" s="800">
        <v>24.558213119420945</v>
      </c>
      <c r="C18" s="801">
        <v>19.626926196269263</v>
      </c>
      <c r="D18" s="800">
        <v>4.9312869231516805</v>
      </c>
      <c r="E18" s="802">
        <v>0.17278465390175959</v>
      </c>
      <c r="F18" s="802">
        <v>0.65940265876793969</v>
      </c>
      <c r="G18" s="802">
        <v>0</v>
      </c>
      <c r="H18" s="803">
        <v>14.922952149229522</v>
      </c>
      <c r="I18" s="802">
        <v>1.2482809690045489</v>
      </c>
      <c r="J18" s="802">
        <v>13.674671180224973</v>
      </c>
      <c r="K18" s="803">
        <v>4.2914066081314575</v>
      </c>
      <c r="L18" s="802">
        <v>2.965548855742445</v>
      </c>
      <c r="M18" s="802">
        <v>1.3258577523890123</v>
      </c>
      <c r="N18" s="804">
        <v>0.2397827850065235</v>
      </c>
    </row>
    <row r="19" spans="1:14" ht="15.75" x14ac:dyDescent="0.25">
      <c r="A19" s="63" t="s">
        <v>188</v>
      </c>
      <c r="B19" s="800">
        <v>25.968645325652982</v>
      </c>
      <c r="C19" s="801">
        <v>21.033989933511464</v>
      </c>
      <c r="D19" s="800">
        <v>4.9346553921415168</v>
      </c>
      <c r="E19" s="802">
        <v>0.85906916050456728</v>
      </c>
      <c r="F19" s="802">
        <v>1.1697632511029641</v>
      </c>
      <c r="G19" s="802">
        <v>0</v>
      </c>
      <c r="H19" s="803">
        <v>14.128813769962095</v>
      </c>
      <c r="I19" s="802">
        <v>3.2281116013173428</v>
      </c>
      <c r="J19" s="802">
        <v>10.900702168644752</v>
      </c>
      <c r="K19" s="803">
        <v>5.2351954265829868</v>
      </c>
      <c r="L19" s="802">
        <v>4.5749704840613932</v>
      </c>
      <c r="M19" s="802">
        <v>0.66022494252159325</v>
      </c>
      <c r="N19" s="804">
        <v>0.81091157646181566</v>
      </c>
    </row>
    <row r="20" spans="1:14" ht="15.75" x14ac:dyDescent="0.25">
      <c r="A20" s="63" t="s">
        <v>189</v>
      </c>
      <c r="B20" s="800">
        <v>25.913473752613893</v>
      </c>
      <c r="C20" s="801">
        <v>25.142404581315304</v>
      </c>
      <c r="D20" s="800">
        <v>0.77106917129858987</v>
      </c>
      <c r="E20" s="802">
        <v>2.9892270045792846</v>
      </c>
      <c r="F20" s="802">
        <v>24.028551991633414</v>
      </c>
      <c r="G20" s="802">
        <v>0.3401464152629281</v>
      </c>
      <c r="H20" s="803">
        <v>16.020388477667101</v>
      </c>
      <c r="I20" s="802">
        <v>2.0124483434361897</v>
      </c>
      <c r="J20" s="802">
        <v>14.007940134230914</v>
      </c>
      <c r="K20" s="803">
        <v>5.7459360118594329</v>
      </c>
      <c r="L20" s="802">
        <v>3.115131946348249</v>
      </c>
      <c r="M20" s="802">
        <v>2.630804065511184</v>
      </c>
      <c r="N20" s="804">
        <v>4.6706671946551322E-2</v>
      </c>
    </row>
    <row r="21" spans="1:14" ht="15.75" x14ac:dyDescent="0.25">
      <c r="A21" s="63" t="s">
        <v>190</v>
      </c>
      <c r="B21" s="800">
        <v>26.30684760986437</v>
      </c>
      <c r="C21" s="801">
        <v>21.870309216451517</v>
      </c>
      <c r="D21" s="800">
        <v>4.4365383934128557</v>
      </c>
      <c r="E21" s="802">
        <v>0.2751926348443911</v>
      </c>
      <c r="F21" s="802">
        <v>1.2533773641549084</v>
      </c>
      <c r="G21" s="802">
        <v>0.21765235664965477</v>
      </c>
      <c r="H21" s="803">
        <v>16.811768237766437</v>
      </c>
      <c r="I21" s="802">
        <v>8.450915640948665</v>
      </c>
      <c r="J21" s="802">
        <v>8.3608525968177716</v>
      </c>
      <c r="K21" s="803">
        <v>3.7626338436905833</v>
      </c>
      <c r="L21" s="802">
        <v>2.5442809966976885</v>
      </c>
      <c r="M21" s="802">
        <v>1.218352846992895</v>
      </c>
      <c r="N21" s="804">
        <v>0.80306214350045024</v>
      </c>
    </row>
    <row r="22" spans="1:14" ht="15.75" x14ac:dyDescent="0.25">
      <c r="A22" s="63" t="s">
        <v>191</v>
      </c>
      <c r="B22" s="800">
        <v>20.272352346120922</v>
      </c>
      <c r="C22" s="801">
        <v>17.119290327600964</v>
      </c>
      <c r="D22" s="800">
        <v>3.1530620185199596</v>
      </c>
      <c r="E22" s="802">
        <v>6.0150961014707027</v>
      </c>
      <c r="F22" s="802">
        <v>0.12450392965527973</v>
      </c>
      <c r="G22" s="802">
        <v>0.19453739008637461</v>
      </c>
      <c r="H22" s="803">
        <v>8.4740487121624781</v>
      </c>
      <c r="I22" s="802">
        <v>1.7430550151739166</v>
      </c>
      <c r="J22" s="802">
        <v>6.7309936969885618</v>
      </c>
      <c r="K22" s="803">
        <v>2.2955412030192206</v>
      </c>
      <c r="L22" s="802">
        <v>2.0932223173293907</v>
      </c>
      <c r="M22" s="802">
        <v>0.20231888568982959</v>
      </c>
      <c r="N22" s="804">
        <v>0.14006692086218972</v>
      </c>
    </row>
    <row r="23" spans="1:14" ht="15.75" x14ac:dyDescent="0.25">
      <c r="A23" s="63" t="s">
        <v>192</v>
      </c>
      <c r="B23" s="800">
        <v>35.48549768165973</v>
      </c>
      <c r="C23" s="801">
        <v>31.982942430703627</v>
      </c>
      <c r="D23" s="800">
        <v>3.5025552509561035</v>
      </c>
      <c r="E23" s="802">
        <v>1.1727078891257996</v>
      </c>
      <c r="F23" s="802">
        <v>88.657900971333802</v>
      </c>
      <c r="G23" s="802">
        <v>0</v>
      </c>
      <c r="H23" s="803">
        <v>20.848140251125326</v>
      </c>
      <c r="I23" s="802">
        <v>6.1596778014688462</v>
      </c>
      <c r="J23" s="802">
        <v>14.68846244965648</v>
      </c>
      <c r="K23" s="803">
        <v>8.6709310589907602</v>
      </c>
      <c r="L23" s="802">
        <v>8.5169391139540398</v>
      </c>
      <c r="M23" s="802">
        <v>0.15399194503672115</v>
      </c>
      <c r="N23" s="804">
        <v>1.2911632314617389</v>
      </c>
    </row>
    <row r="24" spans="1:14" ht="15.75" x14ac:dyDescent="0.25">
      <c r="A24" s="63" t="s">
        <v>193</v>
      </c>
      <c r="B24" s="800">
        <v>23.600718987521446</v>
      </c>
      <c r="C24" s="801">
        <v>18.999213408362074</v>
      </c>
      <c r="D24" s="800">
        <v>4.6015055791593706</v>
      </c>
      <c r="E24" s="802">
        <v>0.24202819628486716</v>
      </c>
      <c r="F24" s="802">
        <v>0</v>
      </c>
      <c r="G24" s="802">
        <v>0.13311550795667695</v>
      </c>
      <c r="H24" s="803">
        <v>17.03878501845465</v>
      </c>
      <c r="I24" s="802">
        <v>9.2454770980819259</v>
      </c>
      <c r="J24" s="802">
        <v>7.7933079203727234</v>
      </c>
      <c r="K24" s="803">
        <v>0.21782537665638049</v>
      </c>
      <c r="L24" s="802">
        <v>0.21782537665638049</v>
      </c>
      <c r="M24" s="802">
        <v>0</v>
      </c>
      <c r="N24" s="804">
        <v>1.3674593090094995</v>
      </c>
    </row>
    <row r="25" spans="1:14" ht="15.75" x14ac:dyDescent="0.25">
      <c r="A25" s="63" t="s">
        <v>194</v>
      </c>
      <c r="B25" s="800">
        <v>19.378569770141631</v>
      </c>
      <c r="C25" s="801">
        <v>15.695379614580915</v>
      </c>
      <c r="D25" s="800">
        <v>3.6831901555607152</v>
      </c>
      <c r="E25" s="802">
        <v>0.67332249825864876</v>
      </c>
      <c r="F25" s="802">
        <v>0</v>
      </c>
      <c r="G25" s="802">
        <v>0</v>
      </c>
      <c r="H25" s="803">
        <v>14.093336429068959</v>
      </c>
      <c r="I25" s="802">
        <v>2.3682377524959368</v>
      </c>
      <c r="J25" s="802">
        <v>11.725098676573021</v>
      </c>
      <c r="K25" s="803">
        <v>0</v>
      </c>
      <c r="L25" s="802">
        <v>0</v>
      </c>
      <c r="M25" s="802">
        <v>0</v>
      </c>
      <c r="N25" s="804">
        <v>0.92872068725330847</v>
      </c>
    </row>
    <row r="26" spans="1:14" ht="15.75" x14ac:dyDescent="0.25">
      <c r="A26" s="63" t="s">
        <v>195</v>
      </c>
      <c r="B26" s="800">
        <v>24.02510116233741</v>
      </c>
      <c r="C26" s="801">
        <v>19.245070909719818</v>
      </c>
      <c r="D26" s="800">
        <v>4.7800302526175935</v>
      </c>
      <c r="E26" s="802">
        <v>1.0939121411276376</v>
      </c>
      <c r="F26" s="802">
        <v>0</v>
      </c>
      <c r="G26" s="802">
        <v>0</v>
      </c>
      <c r="H26" s="803">
        <v>14.026288481494293</v>
      </c>
      <c r="I26" s="802">
        <v>3.809235558630232</v>
      </c>
      <c r="J26" s="802">
        <v>10.21705292286406</v>
      </c>
      <c r="K26" s="803">
        <v>4.0124524386025593</v>
      </c>
      <c r="L26" s="802">
        <v>3.3552404012452435</v>
      </c>
      <c r="M26" s="802">
        <v>0.65721203735731581</v>
      </c>
      <c r="N26" s="804">
        <v>0.11241784849533035</v>
      </c>
    </row>
    <row r="27" spans="1:14" ht="15.75" x14ac:dyDescent="0.25">
      <c r="A27" s="63" t="s">
        <v>196</v>
      </c>
      <c r="B27" s="800">
        <v>21.809789633947211</v>
      </c>
      <c r="C27" s="801">
        <v>18.540577260304268</v>
      </c>
      <c r="D27" s="800">
        <v>3.2692123736429406</v>
      </c>
      <c r="E27" s="802">
        <v>2.1406341332406513</v>
      </c>
      <c r="F27" s="802">
        <v>0.13902273337651463</v>
      </c>
      <c r="G27" s="802">
        <v>0</v>
      </c>
      <c r="H27" s="803">
        <v>13.346182404145404</v>
      </c>
      <c r="I27" s="802">
        <v>2.2591194173683626</v>
      </c>
      <c r="J27" s="802">
        <v>11.087062986777042</v>
      </c>
      <c r="K27" s="803">
        <v>2.9384350463672413</v>
      </c>
      <c r="L27" s="802">
        <v>2.3175721575380335</v>
      </c>
      <c r="M27" s="802">
        <v>0.62086288882920748</v>
      </c>
      <c r="N27" s="804">
        <v>0.11532567655097237</v>
      </c>
    </row>
    <row r="28" spans="1:14" ht="15.75" x14ac:dyDescent="0.25">
      <c r="A28" s="63" t="s">
        <v>197</v>
      </c>
      <c r="B28" s="800">
        <v>23.197908462413583</v>
      </c>
      <c r="C28" s="801">
        <v>17.4061433447099</v>
      </c>
      <c r="D28" s="800">
        <v>5.7917651177036849</v>
      </c>
      <c r="E28" s="802">
        <v>0</v>
      </c>
      <c r="F28" s="802">
        <v>0</v>
      </c>
      <c r="G28" s="802">
        <v>0.73947667804323092</v>
      </c>
      <c r="H28" s="803">
        <v>15.130830489192265</v>
      </c>
      <c r="I28" s="802">
        <v>3.6405005688282137</v>
      </c>
      <c r="J28" s="802">
        <v>11.490329920364049</v>
      </c>
      <c r="K28" s="803">
        <v>1.5358361774744027</v>
      </c>
      <c r="L28" s="802">
        <v>1.5358361774744027</v>
      </c>
      <c r="M28" s="802">
        <v>0</v>
      </c>
      <c r="N28" s="804">
        <v>0</v>
      </c>
    </row>
    <row r="29" spans="1:14" ht="15.75" x14ac:dyDescent="0.25">
      <c r="A29" s="63" t="s">
        <v>198</v>
      </c>
      <c r="B29" s="800">
        <v>31.589295912539772</v>
      </c>
      <c r="C29" s="801">
        <v>27.139593701558297</v>
      </c>
      <c r="D29" s="800">
        <v>4.4497022109814797</v>
      </c>
      <c r="E29" s="802">
        <v>0.53846781431019008</v>
      </c>
      <c r="F29" s="802">
        <v>14.465203557151016</v>
      </c>
      <c r="G29" s="802">
        <v>2.826956025128498</v>
      </c>
      <c r="H29" s="803">
        <v>17.944847842049441</v>
      </c>
      <c r="I29" s="802">
        <v>6.4167414538630991</v>
      </c>
      <c r="J29" s="802">
        <v>11.528106388186341</v>
      </c>
      <c r="K29" s="803">
        <v>5.3030921106306597</v>
      </c>
      <c r="L29" s="802">
        <v>1.6398792526719428</v>
      </c>
      <c r="M29" s="802">
        <v>3.6632128579587175</v>
      </c>
      <c r="N29" s="804">
        <v>0.52622990943950398</v>
      </c>
    </row>
    <row r="30" spans="1:14" ht="15.75" x14ac:dyDescent="0.25">
      <c r="A30" s="63" t="s">
        <v>199</v>
      </c>
      <c r="B30" s="800">
        <v>28.852262357837571</v>
      </c>
      <c r="C30" s="801">
        <v>26.968017627028111</v>
      </c>
      <c r="D30" s="800">
        <v>1.8842447308094639</v>
      </c>
      <c r="E30" s="802">
        <v>2.5238699338986446</v>
      </c>
      <c r="F30" s="802">
        <v>1.0749816385123856</v>
      </c>
      <c r="G30" s="802">
        <v>0</v>
      </c>
      <c r="H30" s="803">
        <v>17.450090138211923</v>
      </c>
      <c r="I30" s="802">
        <v>4.7472791613807841</v>
      </c>
      <c r="J30" s="802">
        <v>12.702810976831142</v>
      </c>
      <c r="K30" s="803">
        <v>6.9940575549175401</v>
      </c>
      <c r="L30" s="802">
        <v>6.1527675769513257</v>
      </c>
      <c r="M30" s="802">
        <v>0.84128997796621485</v>
      </c>
      <c r="N30" s="804">
        <v>0</v>
      </c>
    </row>
    <row r="31" spans="1:14" ht="15.75" x14ac:dyDescent="0.25">
      <c r="A31" s="63" t="s">
        <v>200</v>
      </c>
      <c r="B31" s="800">
        <v>29.150572666991991</v>
      </c>
      <c r="C31" s="801">
        <v>24.602673402799706</v>
      </c>
      <c r="D31" s="800">
        <v>4.547899264192286</v>
      </c>
      <c r="E31" s="802">
        <v>0</v>
      </c>
      <c r="F31" s="802">
        <v>0</v>
      </c>
      <c r="G31" s="802">
        <v>0.31575623618566467</v>
      </c>
      <c r="H31" s="803">
        <v>17.229765287864435</v>
      </c>
      <c r="I31" s="802">
        <v>8.5622566045679402</v>
      </c>
      <c r="J31" s="802">
        <v>8.6675086832964947</v>
      </c>
      <c r="K31" s="803">
        <v>6.0098936954004838</v>
      </c>
      <c r="L31" s="802">
        <v>5.452057678139143</v>
      </c>
      <c r="M31" s="802">
        <v>0.55783601726134091</v>
      </c>
      <c r="N31" s="804">
        <v>1.0472581833491212</v>
      </c>
    </row>
    <row r="32" spans="1:14" ht="15.75" x14ac:dyDescent="0.25">
      <c r="A32" s="63" t="s">
        <v>201</v>
      </c>
      <c r="B32" s="800">
        <v>22.537207654145995</v>
      </c>
      <c r="C32" s="801">
        <v>20.316560359083393</v>
      </c>
      <c r="D32" s="800">
        <v>2.2206472950626033</v>
      </c>
      <c r="E32" s="802">
        <v>0</v>
      </c>
      <c r="F32" s="802">
        <v>0</v>
      </c>
      <c r="G32" s="802">
        <v>0.85046100000000002</v>
      </c>
      <c r="H32" s="803">
        <v>17.93055</v>
      </c>
      <c r="I32" s="802">
        <v>5.9532249999999998</v>
      </c>
      <c r="J32" s="802">
        <v>11.977321048901489</v>
      </c>
      <c r="K32" s="803">
        <v>1.535553980628396</v>
      </c>
      <c r="L32" s="802">
        <v>0</v>
      </c>
      <c r="M32" s="802">
        <v>1.535553980628396</v>
      </c>
      <c r="N32" s="804">
        <v>0</v>
      </c>
    </row>
    <row r="33" spans="1:14" ht="15.75" x14ac:dyDescent="0.25">
      <c r="A33" s="63" t="s">
        <v>202</v>
      </c>
      <c r="B33" s="800">
        <v>26.579279279279277</v>
      </c>
      <c r="C33" s="801">
        <v>22.573198198198199</v>
      </c>
      <c r="D33" s="800">
        <v>4.0060810810810814</v>
      </c>
      <c r="E33" s="802">
        <v>0.16328828828828829</v>
      </c>
      <c r="F33" s="802">
        <v>0.60247747747747749</v>
      </c>
      <c r="G33" s="802">
        <v>0</v>
      </c>
      <c r="H33" s="803">
        <v>16.863738738738739</v>
      </c>
      <c r="I33" s="802">
        <v>2.6295045045045042</v>
      </c>
      <c r="J33" s="802">
        <v>14.234234234234233</v>
      </c>
      <c r="K33" s="803">
        <v>5.4391891891891895</v>
      </c>
      <c r="L33" s="802">
        <v>4.7240990990990994</v>
      </c>
      <c r="M33" s="802">
        <v>0.71509009009009006</v>
      </c>
      <c r="N33" s="804">
        <v>0.10698198198198197</v>
      </c>
    </row>
    <row r="34" spans="1:14" ht="15.75" x14ac:dyDescent="0.25">
      <c r="A34" s="63" t="s">
        <v>203</v>
      </c>
      <c r="B34" s="800">
        <v>25.627977001408471</v>
      </c>
      <c r="C34" s="801">
        <v>22.244697135359718</v>
      </c>
      <c r="D34" s="800">
        <v>3.3832798660487504</v>
      </c>
      <c r="E34" s="802">
        <v>1.1261753772140826</v>
      </c>
      <c r="F34" s="802">
        <v>0.10751512500911146</v>
      </c>
      <c r="G34" s="802">
        <v>0.14213863984255412</v>
      </c>
      <c r="H34" s="803">
        <v>16.367811064946423</v>
      </c>
      <c r="I34" s="802">
        <v>3.8668999198192293</v>
      </c>
      <c r="J34" s="802">
        <v>12.500911145127198</v>
      </c>
      <c r="K34" s="803">
        <v>4.5666593775056485</v>
      </c>
      <c r="L34" s="802">
        <v>4.0801078795830596</v>
      </c>
      <c r="M34" s="802">
        <v>0.48655149792258912</v>
      </c>
      <c r="N34" s="804">
        <v>4.1912675851009544E-2</v>
      </c>
    </row>
    <row r="35" spans="1:14" ht="15.75" x14ac:dyDescent="0.25">
      <c r="A35" s="63" t="s">
        <v>204</v>
      </c>
      <c r="B35" s="800">
        <v>28.293422836119536</v>
      </c>
      <c r="C35" s="801">
        <v>23.881753049764409</v>
      </c>
      <c r="D35" s="800">
        <v>4.4116697863551284</v>
      </c>
      <c r="E35" s="802">
        <v>0.3291809204156716</v>
      </c>
      <c r="F35" s="802">
        <v>0</v>
      </c>
      <c r="G35" s="802">
        <v>0</v>
      </c>
      <c r="H35" s="803">
        <v>17.420770670625444</v>
      </c>
      <c r="I35" s="802">
        <v>5.3056218937584712</v>
      </c>
      <c r="J35" s="802">
        <v>12.115148776866972</v>
      </c>
      <c r="K35" s="803">
        <v>5.6735299812818694</v>
      </c>
      <c r="L35" s="802">
        <v>4.9377138062350738</v>
      </c>
      <c r="M35" s="802">
        <v>0.73581617504679531</v>
      </c>
      <c r="N35" s="804">
        <v>0.45827147744142516</v>
      </c>
    </row>
    <row r="36" spans="1:14" ht="15.75" x14ac:dyDescent="0.25">
      <c r="A36" s="63" t="s">
        <v>205</v>
      </c>
      <c r="B36" s="800">
        <v>23.486662649073839</v>
      </c>
      <c r="C36" s="801">
        <v>21.929713270743466</v>
      </c>
      <c r="D36" s="800">
        <v>1.5569493783303729</v>
      </c>
      <c r="E36" s="802">
        <v>1.2560263892413093</v>
      </c>
      <c r="F36" s="802">
        <v>0</v>
      </c>
      <c r="G36" s="802">
        <v>0</v>
      </c>
      <c r="H36" s="803">
        <v>15.35143364628267</v>
      </c>
      <c r="I36" s="802">
        <v>3.0322253235219487</v>
      </c>
      <c r="J36" s="802">
        <v>12.319208322760721</v>
      </c>
      <c r="K36" s="803">
        <v>5.3222532352194873</v>
      </c>
      <c r="L36" s="802">
        <v>4.8972342045166197</v>
      </c>
      <c r="M36" s="802">
        <v>0.42501903070286723</v>
      </c>
      <c r="N36" s="804">
        <v>0</v>
      </c>
    </row>
    <row r="37" spans="1:14" ht="15.75" x14ac:dyDescent="0.25">
      <c r="A37" s="63" t="s">
        <v>206</v>
      </c>
      <c r="B37" s="800">
        <v>28.590812964379115</v>
      </c>
      <c r="C37" s="801">
        <v>23.813974565950094</v>
      </c>
      <c r="D37" s="800">
        <v>4.7768383984290184</v>
      </c>
      <c r="E37" s="802">
        <v>0.29172685303197665</v>
      </c>
      <c r="F37" s="802">
        <v>0</v>
      </c>
      <c r="G37" s="802">
        <v>0</v>
      </c>
      <c r="H37" s="803">
        <v>16.733225705950659</v>
      </c>
      <c r="I37" s="802">
        <v>10.026340385759198</v>
      </c>
      <c r="J37" s="802">
        <v>6.7068853201914633</v>
      </c>
      <c r="K37" s="803">
        <v>5.6674313875435463</v>
      </c>
      <c r="L37" s="802">
        <v>3.6083496190557112</v>
      </c>
      <c r="M37" s="802">
        <v>2.0590817684878351</v>
      </c>
      <c r="N37" s="804">
        <v>1.1215906194239103</v>
      </c>
    </row>
    <row r="38" spans="1:14" ht="15.75" x14ac:dyDescent="0.25">
      <c r="A38" s="148" t="s">
        <v>120</v>
      </c>
      <c r="B38" s="805">
        <v>27.653184645368629</v>
      </c>
      <c r="C38" s="806">
        <v>23.978284058490015</v>
      </c>
      <c r="D38" s="805">
        <v>3.6749005868786107</v>
      </c>
      <c r="E38" s="807">
        <v>1.29454961530357</v>
      </c>
      <c r="F38" s="807">
        <v>5.0666162982016925</v>
      </c>
      <c r="G38" s="807">
        <v>0.42132638656122773</v>
      </c>
      <c r="H38" s="808">
        <v>15.918363781871065</v>
      </c>
      <c r="I38" s="807">
        <v>3.9856231514427618</v>
      </c>
      <c r="J38" s="807">
        <v>11.932740630428302</v>
      </c>
      <c r="K38" s="808">
        <v>5.7323076217604871</v>
      </c>
      <c r="L38" s="807">
        <v>4.4730035581826737</v>
      </c>
      <c r="M38" s="807">
        <v>1.2593040635778132</v>
      </c>
      <c r="N38" s="809">
        <v>0.61173665299366653</v>
      </c>
    </row>
    <row r="39" spans="1:14" ht="15.75" x14ac:dyDescent="0.25">
      <c r="A39" s="63"/>
      <c r="B39" s="810"/>
      <c r="C39" s="811"/>
      <c r="D39" s="347"/>
      <c r="E39" s="812"/>
      <c r="F39" s="348"/>
      <c r="G39" s="348"/>
      <c r="H39" s="813"/>
      <c r="I39" s="348"/>
      <c r="J39" s="348"/>
      <c r="K39" s="813"/>
      <c r="L39" s="348"/>
      <c r="M39" s="348"/>
      <c r="N39" s="349"/>
    </row>
    <row r="40" spans="1:14" ht="15.75" x14ac:dyDescent="0.25">
      <c r="A40" s="148" t="s">
        <v>112</v>
      </c>
      <c r="B40" s="347"/>
      <c r="C40" s="814"/>
      <c r="D40" s="347"/>
      <c r="E40" s="812"/>
      <c r="F40" s="348"/>
      <c r="G40" s="348"/>
      <c r="H40" s="813"/>
      <c r="I40" s="348"/>
      <c r="J40" s="348"/>
      <c r="K40" s="813"/>
      <c r="L40" s="348"/>
      <c r="M40" s="348"/>
      <c r="N40" s="349"/>
    </row>
    <row r="41" spans="1:14" ht="15.75" x14ac:dyDescent="0.25">
      <c r="A41" s="63" t="s">
        <v>113</v>
      </c>
      <c r="B41" s="800">
        <v>30.405419188146947</v>
      </c>
      <c r="C41" s="801">
        <v>28.191534790253701</v>
      </c>
      <c r="D41" s="800">
        <v>2.2138843978932399</v>
      </c>
      <c r="E41" s="802">
        <v>2.1553034810084744</v>
      </c>
      <c r="F41" s="802">
        <v>8.4688454368777997</v>
      </c>
      <c r="G41" s="802">
        <v>0.60947394862438686</v>
      </c>
      <c r="H41" s="803">
        <v>16.976030883538915</v>
      </c>
      <c r="I41" s="802">
        <v>2.8966538425944286</v>
      </c>
      <c r="J41" s="802">
        <v>14.079377040944486</v>
      </c>
      <c r="K41" s="803">
        <v>8.1231838072951792</v>
      </c>
      <c r="L41" s="802">
        <v>6.0821798278665771</v>
      </c>
      <c r="M41" s="802">
        <v>2.0410039794286017</v>
      </c>
      <c r="N41" s="804">
        <v>0.32754266978675023</v>
      </c>
    </row>
    <row r="42" spans="1:14" ht="15.75" x14ac:dyDescent="0.25">
      <c r="A42" s="63" t="s">
        <v>114</v>
      </c>
      <c r="B42" s="800">
        <v>27.739966747127088</v>
      </c>
      <c r="C42" s="801">
        <v>23.678088144380698</v>
      </c>
      <c r="D42" s="800">
        <v>4.0618786027463925</v>
      </c>
      <c r="E42" s="802">
        <v>1.2429928592120942</v>
      </c>
      <c r="F42" s="802">
        <v>1.3956044284233822</v>
      </c>
      <c r="G42" s="802">
        <v>0.52712215197245227</v>
      </c>
      <c r="H42" s="803">
        <v>16.556414016372145</v>
      </c>
      <c r="I42" s="802">
        <v>4.8065177982122647</v>
      </c>
      <c r="J42" s="802">
        <v>11.749896218159881</v>
      </c>
      <c r="K42" s="803">
        <v>4.9137341452706842</v>
      </c>
      <c r="L42" s="802">
        <v>4.0330071049495722</v>
      </c>
      <c r="M42" s="802">
        <v>0.88072704032111149</v>
      </c>
      <c r="N42" s="804">
        <v>0.43782497155332295</v>
      </c>
    </row>
    <row r="43" spans="1:14" ht="15.75" x14ac:dyDescent="0.25">
      <c r="A43" s="63" t="s">
        <v>115</v>
      </c>
      <c r="B43" s="800">
        <v>28.438169819781017</v>
      </c>
      <c r="C43" s="801">
        <v>23.331626177380926</v>
      </c>
      <c r="D43" s="800">
        <v>5.1065436424000934</v>
      </c>
      <c r="E43" s="802">
        <v>0.65577055823999642</v>
      </c>
      <c r="F43" s="802">
        <v>17.28940746843617</v>
      </c>
      <c r="G43" s="802">
        <v>0</v>
      </c>
      <c r="H43" s="803">
        <v>15.888797345743615</v>
      </c>
      <c r="I43" s="802">
        <v>4.6449486739851702</v>
      </c>
      <c r="J43" s="802">
        <v>11.243848671758446</v>
      </c>
      <c r="K43" s="803">
        <v>5.7772384154623797</v>
      </c>
      <c r="L43" s="802">
        <v>4.8553742011623502</v>
      </c>
      <c r="M43" s="802">
        <v>0.92186421430002896</v>
      </c>
      <c r="N43" s="804">
        <v>1.0098198579349351</v>
      </c>
    </row>
    <row r="44" spans="1:14" ht="15.75" x14ac:dyDescent="0.25">
      <c r="A44" s="63" t="s">
        <v>116</v>
      </c>
      <c r="B44" s="800">
        <v>30.195329312952961</v>
      </c>
      <c r="C44" s="801">
        <v>25.507005309960974</v>
      </c>
      <c r="D44" s="800">
        <v>4.6883240029919877</v>
      </c>
      <c r="E44" s="802">
        <v>0.84127694965133393</v>
      </c>
      <c r="F44" s="802">
        <v>0.42223786066150598</v>
      </c>
      <c r="G44" s="802">
        <v>0.76770520120273822</v>
      </c>
      <c r="H44" s="803">
        <v>17.433305610645512</v>
      </c>
      <c r="I44" s="802">
        <v>6.9637259292431715</v>
      </c>
      <c r="J44" s="802">
        <v>10.46957968140234</v>
      </c>
      <c r="K44" s="803">
        <v>4.7725673341436892</v>
      </c>
      <c r="L44" s="802">
        <v>3.8033395176252318</v>
      </c>
      <c r="M44" s="802">
        <v>0.96922781651845691</v>
      </c>
      <c r="N44" s="804">
        <v>1.6921502143177021</v>
      </c>
    </row>
    <row r="45" spans="1:14" ht="15.75" x14ac:dyDescent="0.25">
      <c r="A45" s="63" t="s">
        <v>117</v>
      </c>
      <c r="B45" s="800">
        <v>23.28086706386361</v>
      </c>
      <c r="C45" s="801">
        <v>18.322194053929479</v>
      </c>
      <c r="D45" s="800">
        <v>4.958673009934131</v>
      </c>
      <c r="E45" s="802">
        <v>0.1733118230006914</v>
      </c>
      <c r="F45" s="802">
        <v>5.0702926941691637E-2</v>
      </c>
      <c r="G45" s="802">
        <v>0</v>
      </c>
      <c r="H45" s="803">
        <v>13.051855266190366</v>
      </c>
      <c r="I45" s="802">
        <v>3.8589536759622032</v>
      </c>
      <c r="J45" s="802">
        <v>9.1929015902281623</v>
      </c>
      <c r="K45" s="803">
        <v>3.9345471306752708</v>
      </c>
      <c r="L45" s="802">
        <v>3.0016132749481446</v>
      </c>
      <c r="M45" s="802">
        <v>0.93293385572712595</v>
      </c>
      <c r="N45" s="804">
        <v>1.1624798340631481</v>
      </c>
    </row>
    <row r="46" spans="1:14" ht="15.75" x14ac:dyDescent="0.25">
      <c r="A46" s="63" t="s">
        <v>118</v>
      </c>
      <c r="B46" s="800">
        <v>16.67778983904277</v>
      </c>
      <c r="C46" s="801">
        <v>12.738671404357859</v>
      </c>
      <c r="D46" s="800">
        <v>3.93911843468491</v>
      </c>
      <c r="E46" s="802">
        <v>0.27364250852580208</v>
      </c>
      <c r="F46" s="802">
        <v>0.80459065939676111</v>
      </c>
      <c r="G46" s="802">
        <v>2.0421082725806124E-2</v>
      </c>
      <c r="H46" s="803">
        <v>10.457636463885315</v>
      </c>
      <c r="I46" s="802">
        <v>2.2708243991096411</v>
      </c>
      <c r="J46" s="802">
        <v>8.1868120647756744</v>
      </c>
      <c r="K46" s="803">
        <v>1.0700647348322407</v>
      </c>
      <c r="L46" s="802">
        <v>0.52482182605321737</v>
      </c>
      <c r="M46" s="802">
        <v>0.54524290877902337</v>
      </c>
      <c r="N46" s="804">
        <v>0.91690661438869492</v>
      </c>
    </row>
    <row r="47" spans="1:14" ht="15.75" x14ac:dyDescent="0.25">
      <c r="A47" s="148" t="s">
        <v>120</v>
      </c>
      <c r="B47" s="805">
        <v>27.653184645368629</v>
      </c>
      <c r="C47" s="806">
        <v>23.978284058490015</v>
      </c>
      <c r="D47" s="805">
        <v>3.6749005868786129</v>
      </c>
      <c r="E47" s="807">
        <v>1.29454961530357</v>
      </c>
      <c r="F47" s="807">
        <v>5.0666162982016925</v>
      </c>
      <c r="G47" s="807">
        <v>0.42132638656122773</v>
      </c>
      <c r="H47" s="808">
        <v>15.918363781871065</v>
      </c>
      <c r="I47" s="807">
        <v>3.9856231514427618</v>
      </c>
      <c r="J47" s="807">
        <v>11.932740630428302</v>
      </c>
      <c r="K47" s="808">
        <v>5.7323076217604871</v>
      </c>
      <c r="L47" s="807">
        <v>4.4730035581826737</v>
      </c>
      <c r="M47" s="807">
        <v>1.2593040635778132</v>
      </c>
      <c r="N47" s="809">
        <v>0.61173665299366653</v>
      </c>
    </row>
    <row r="48" spans="1:14" ht="15.75" x14ac:dyDescent="0.25">
      <c r="A48" s="166"/>
      <c r="B48" s="810"/>
      <c r="C48" s="811"/>
      <c r="D48" s="157"/>
      <c r="E48" s="812"/>
      <c r="F48" s="815"/>
      <c r="G48" s="157"/>
      <c r="H48" s="816"/>
      <c r="I48" s="157"/>
      <c r="J48" s="157"/>
      <c r="K48" s="816"/>
      <c r="L48" s="348"/>
      <c r="M48" s="348"/>
      <c r="N48" s="349"/>
    </row>
    <row r="49" spans="1:14" ht="15.75" x14ac:dyDescent="0.25">
      <c r="A49" s="148" t="s">
        <v>121</v>
      </c>
      <c r="B49" s="347"/>
      <c r="C49" s="814"/>
      <c r="D49" s="347"/>
      <c r="E49" s="812"/>
      <c r="F49" s="348"/>
      <c r="G49" s="348"/>
      <c r="H49" s="813"/>
      <c r="I49" s="348"/>
      <c r="J49" s="348"/>
      <c r="K49" s="813"/>
      <c r="L49" s="348"/>
      <c r="M49" s="348"/>
      <c r="N49" s="349"/>
    </row>
    <row r="50" spans="1:14" ht="15.75" x14ac:dyDescent="0.25">
      <c r="A50" s="279" t="s">
        <v>122</v>
      </c>
      <c r="B50" s="800">
        <v>23.417548075493603</v>
      </c>
      <c r="C50" s="801">
        <v>22.402667030588969</v>
      </c>
      <c r="D50" s="800">
        <v>1.0148810449046348</v>
      </c>
      <c r="E50" s="802">
        <v>3.7402764509777162</v>
      </c>
      <c r="F50" s="802">
        <v>4.2218236406527208</v>
      </c>
      <c r="G50" s="802">
        <v>0.69502661181837677</v>
      </c>
      <c r="H50" s="803">
        <v>14.447390482132064</v>
      </c>
      <c r="I50" s="802">
        <v>3.4195699218216911</v>
      </c>
      <c r="J50" s="802">
        <v>11.027820560310374</v>
      </c>
      <c r="K50" s="803">
        <v>3.4332170081687563</v>
      </c>
      <c r="L50" s="802">
        <v>1.9885754391437429</v>
      </c>
      <c r="M50" s="802">
        <v>1.4446415690250132</v>
      </c>
      <c r="N50" s="804">
        <v>8.675647749205545E-2</v>
      </c>
    </row>
    <row r="51" spans="1:14" ht="15.75" x14ac:dyDescent="0.25">
      <c r="A51" s="279" t="s">
        <v>139</v>
      </c>
      <c r="B51" s="800">
        <v>24.644584529722447</v>
      </c>
      <c r="C51" s="801">
        <v>22.587281237887957</v>
      </c>
      <c r="D51" s="800">
        <v>2.0573032918344856</v>
      </c>
      <c r="E51" s="802">
        <v>2.1078679824692168</v>
      </c>
      <c r="F51" s="802">
        <v>1.1120717927312842</v>
      </c>
      <c r="G51" s="802">
        <v>0.82585492382457293</v>
      </c>
      <c r="H51" s="803">
        <v>15.17545690349125</v>
      </c>
      <c r="I51" s="802">
        <v>2.8094968347196962</v>
      </c>
      <c r="J51" s="802">
        <v>12.365960068771553</v>
      </c>
      <c r="K51" s="803">
        <v>4.176977430607316</v>
      </c>
      <c r="L51" s="802">
        <v>3.1344722379575245</v>
      </c>
      <c r="M51" s="802">
        <v>1.0425051926497917</v>
      </c>
      <c r="N51" s="804">
        <v>0.30112399749560242</v>
      </c>
    </row>
    <row r="52" spans="1:14" ht="15.75" x14ac:dyDescent="0.25">
      <c r="A52" s="279" t="s">
        <v>140</v>
      </c>
      <c r="B52" s="800">
        <v>27.887776042323758</v>
      </c>
      <c r="C52" s="801">
        <v>24.837026660342605</v>
      </c>
      <c r="D52" s="800">
        <v>3.0507493819811571</v>
      </c>
      <c r="E52" s="802">
        <v>1.3611445085430018</v>
      </c>
      <c r="F52" s="802">
        <v>25.589296153718884</v>
      </c>
      <c r="G52" s="802">
        <v>0.18861889056795245</v>
      </c>
      <c r="H52" s="803">
        <v>17.750030333447313</v>
      </c>
      <c r="I52" s="802">
        <v>4.9426973604385669</v>
      </c>
      <c r="J52" s="802">
        <v>12.807332973008748</v>
      </c>
      <c r="K52" s="803">
        <v>4.9713762560804771</v>
      </c>
      <c r="L52" s="802">
        <v>3.7646565702246879</v>
      </c>
      <c r="M52" s="802">
        <v>1.2067196858557891</v>
      </c>
      <c r="N52" s="804">
        <v>0.56585667170385734</v>
      </c>
    </row>
    <row r="53" spans="1:14" ht="15.75" x14ac:dyDescent="0.25">
      <c r="A53" s="279" t="s">
        <v>141</v>
      </c>
      <c r="B53" s="800">
        <v>27.17746674485424</v>
      </c>
      <c r="C53" s="801">
        <v>23.537257175993041</v>
      </c>
      <c r="D53" s="800">
        <v>3.6402095688611946</v>
      </c>
      <c r="E53" s="802">
        <v>1.4717309365033344</v>
      </c>
      <c r="F53" s="802">
        <v>0.32589156277181791</v>
      </c>
      <c r="G53" s="802">
        <v>0.12525369672368802</v>
      </c>
      <c r="H53" s="803">
        <v>17.400985792983473</v>
      </c>
      <c r="I53" s="802">
        <v>4.5044940562481877</v>
      </c>
      <c r="J53" s="802">
        <v>12.896491736735285</v>
      </c>
      <c r="K53" s="803">
        <v>4.1844012757320961</v>
      </c>
      <c r="L53" s="802">
        <v>3.1359814438967821</v>
      </c>
      <c r="M53" s="802">
        <v>1.0484198318353146</v>
      </c>
      <c r="N53" s="804">
        <v>0.3548854740504494</v>
      </c>
    </row>
    <row r="54" spans="1:14" ht="15.75" x14ac:dyDescent="0.25">
      <c r="A54" s="279" t="s">
        <v>142</v>
      </c>
      <c r="B54" s="800">
        <v>31.253941270800635</v>
      </c>
      <c r="C54" s="801">
        <v>27.408513816280806</v>
      </c>
      <c r="D54" s="800">
        <v>3.8454274545198315</v>
      </c>
      <c r="E54" s="802">
        <v>0.47536066953542688</v>
      </c>
      <c r="F54" s="802">
        <v>0.61405692473653639</v>
      </c>
      <c r="G54" s="802">
        <v>0.12447099825740601</v>
      </c>
      <c r="H54" s="803">
        <v>19.336865938807687</v>
      </c>
      <c r="I54" s="802">
        <v>4.8199912277582184</v>
      </c>
      <c r="J54" s="802">
        <v>14.516874711049468</v>
      </c>
      <c r="K54" s="803">
        <v>6.6941688300911597</v>
      </c>
      <c r="L54" s="802">
        <v>5.3807034389558659</v>
      </c>
      <c r="M54" s="802">
        <v>1.313465391135294</v>
      </c>
      <c r="N54" s="804">
        <v>0.77764737958912722</v>
      </c>
    </row>
    <row r="55" spans="1:14" ht="15.75" x14ac:dyDescent="0.25">
      <c r="A55" s="279" t="s">
        <v>143</v>
      </c>
      <c r="B55" s="800">
        <v>25.119738991592182</v>
      </c>
      <c r="C55" s="801">
        <v>20.704343017167332</v>
      </c>
      <c r="D55" s="800">
        <v>4.4153959744248503</v>
      </c>
      <c r="E55" s="802">
        <v>0.84601174297245452</v>
      </c>
      <c r="F55" s="802">
        <v>18.003930012825492</v>
      </c>
      <c r="G55" s="802">
        <v>4.2359419675950437E-2</v>
      </c>
      <c r="H55" s="803">
        <v>14.383376281078283</v>
      </c>
      <c r="I55" s="802">
        <v>3.3228611434690012</v>
      </c>
      <c r="J55" s="802">
        <v>11.060515137609281</v>
      </c>
      <c r="K55" s="803">
        <v>4.6454163577958978</v>
      </c>
      <c r="L55" s="802">
        <v>3.3663972136915055</v>
      </c>
      <c r="M55" s="802">
        <v>1.2790191441043925</v>
      </c>
      <c r="N55" s="804">
        <v>0.78717921564474569</v>
      </c>
    </row>
    <row r="56" spans="1:14" ht="15.75" x14ac:dyDescent="0.25">
      <c r="A56" s="279" t="s">
        <v>144</v>
      </c>
      <c r="B56" s="800">
        <v>27.62772370687307</v>
      </c>
      <c r="C56" s="801">
        <v>22.761249727296736</v>
      </c>
      <c r="D56" s="800">
        <v>4.8664739795763348</v>
      </c>
      <c r="E56" s="802">
        <v>0.56148166859951087</v>
      </c>
      <c r="F56" s="802">
        <v>0.22734840569059947</v>
      </c>
      <c r="G56" s="802">
        <v>0.27672204935067918</v>
      </c>
      <c r="H56" s="803">
        <v>16.031507274000759</v>
      </c>
      <c r="I56" s="802">
        <v>4.4045883041875742</v>
      </c>
      <c r="J56" s="802">
        <v>11.626918969813184</v>
      </c>
      <c r="K56" s="803">
        <v>5.0464456717686099</v>
      </c>
      <c r="L56" s="802">
        <v>4.1278662548368947</v>
      </c>
      <c r="M56" s="802">
        <v>0.91857941693171508</v>
      </c>
      <c r="N56" s="804">
        <v>0.84509306357717795</v>
      </c>
    </row>
    <row r="57" spans="1:14" ht="15.75" x14ac:dyDescent="0.25">
      <c r="A57" s="279" t="s">
        <v>145</v>
      </c>
      <c r="B57" s="800">
        <v>29.064354729581225</v>
      </c>
      <c r="C57" s="801">
        <v>24.399379432624112</v>
      </c>
      <c r="D57" s="800">
        <v>4.6649752969571123</v>
      </c>
      <c r="E57" s="802">
        <v>0.30474290780141844</v>
      </c>
      <c r="F57" s="802">
        <v>0.5352393617021276</v>
      </c>
      <c r="G57" s="802">
        <v>0.38453014184397161</v>
      </c>
      <c r="H57" s="803">
        <v>16.417331560283689</v>
      </c>
      <c r="I57" s="802">
        <v>4.4880319148936172</v>
      </c>
      <c r="J57" s="802">
        <v>11.929299645390071</v>
      </c>
      <c r="K57" s="803">
        <v>6.1325354609929077</v>
      </c>
      <c r="L57" s="802">
        <v>4.8747783687943258</v>
      </c>
      <c r="M57" s="802">
        <v>1.2577570921985815</v>
      </c>
      <c r="N57" s="804">
        <v>1.1602393617021276</v>
      </c>
    </row>
    <row r="58" spans="1:14" ht="15.75" x14ac:dyDescent="0.25">
      <c r="A58" s="279" t="s">
        <v>146</v>
      </c>
      <c r="B58" s="800">
        <v>27.136525396868088</v>
      </c>
      <c r="C58" s="801">
        <v>21.903401031761877</v>
      </c>
      <c r="D58" s="800">
        <v>5.2331243651062165</v>
      </c>
      <c r="E58" s="802">
        <v>0.2353509776521639</v>
      </c>
      <c r="F58" s="802">
        <v>0.71655967303024892</v>
      </c>
      <c r="G58" s="802">
        <v>0.3540771404856215</v>
      </c>
      <c r="H58" s="803">
        <v>13.855238135263773</v>
      </c>
      <c r="I58" s="802">
        <v>3.4062851319121212</v>
      </c>
      <c r="J58" s="802">
        <v>10.448953003351651</v>
      </c>
      <c r="K58" s="803">
        <v>6.7106548851087977</v>
      </c>
      <c r="L58" s="802">
        <v>5.3552854155941034</v>
      </c>
      <c r="M58" s="802">
        <v>1.3553694695146936</v>
      </c>
      <c r="N58" s="804">
        <v>0.74807989325152091</v>
      </c>
    </row>
    <row r="59" spans="1:14" ht="15.75" x14ac:dyDescent="0.25">
      <c r="A59" s="279" t="s">
        <v>123</v>
      </c>
      <c r="B59" s="800">
        <v>33.95943292916381</v>
      </c>
      <c r="C59" s="801">
        <v>29.470672115098111</v>
      </c>
      <c r="D59" s="800">
        <v>4.4887608140656914</v>
      </c>
      <c r="E59" s="802">
        <v>1.3706210360532924</v>
      </c>
      <c r="F59" s="802">
        <v>0.3128591495339037</v>
      </c>
      <c r="G59" s="802">
        <v>1.0322223641084578</v>
      </c>
      <c r="H59" s="803">
        <v>15.017239177627378</v>
      </c>
      <c r="I59" s="802">
        <v>4.0299238070914738</v>
      </c>
      <c r="J59" s="802">
        <v>10.987315370535903</v>
      </c>
      <c r="K59" s="803">
        <v>11.441897586515132</v>
      </c>
      <c r="L59" s="802">
        <v>9.7550334142084871</v>
      </c>
      <c r="M59" s="802">
        <v>1.6868641723066446</v>
      </c>
      <c r="N59" s="804">
        <v>0.60869195079385352</v>
      </c>
    </row>
    <row r="60" spans="1:14" ht="15.75" x14ac:dyDescent="0.25">
      <c r="A60" s="148" t="s">
        <v>120</v>
      </c>
      <c r="B60" s="805">
        <v>27.653184645368629</v>
      </c>
      <c r="C60" s="806">
        <v>23.978284058490015</v>
      </c>
      <c r="D60" s="805">
        <v>3.6749005868786107</v>
      </c>
      <c r="E60" s="807">
        <v>1.29454961530357</v>
      </c>
      <c r="F60" s="807">
        <v>5.0666162982016925</v>
      </c>
      <c r="G60" s="807">
        <v>0.42132638656122773</v>
      </c>
      <c r="H60" s="808">
        <v>15.918363781871065</v>
      </c>
      <c r="I60" s="807">
        <v>3.9856231514427618</v>
      </c>
      <c r="J60" s="807">
        <v>11.932740630428302</v>
      </c>
      <c r="K60" s="808">
        <v>5.7323076217604871</v>
      </c>
      <c r="L60" s="807">
        <v>4.4730035581826737</v>
      </c>
      <c r="M60" s="807">
        <v>1.2593040635778132</v>
      </c>
      <c r="N60" s="809">
        <v>0.61173665299366653</v>
      </c>
    </row>
    <row r="61" spans="1:14" ht="15.75" x14ac:dyDescent="0.25">
      <c r="A61" s="171"/>
      <c r="B61" s="171"/>
      <c r="C61" s="137"/>
      <c r="D61" s="171"/>
      <c r="E61" s="271"/>
      <c r="F61" s="271"/>
      <c r="G61" s="271"/>
      <c r="H61" s="752"/>
      <c r="I61" s="271"/>
      <c r="J61" s="271"/>
      <c r="K61" s="752"/>
      <c r="L61" s="271"/>
      <c r="M61" s="271"/>
      <c r="N61" s="172"/>
    </row>
    <row r="62" spans="1:14" ht="15.75" x14ac:dyDescent="0.25">
      <c r="A62" s="90" t="s">
        <v>221</v>
      </c>
      <c r="B62" s="90"/>
      <c r="C62" s="90"/>
      <c r="D62" s="90"/>
      <c r="E62" s="90"/>
      <c r="F62" s="90"/>
      <c r="G62" s="90"/>
      <c r="H62" s="90"/>
      <c r="I62" s="90"/>
      <c r="J62" s="90"/>
      <c r="K62" s="90"/>
      <c r="L62" s="90"/>
      <c r="M62" s="90"/>
      <c r="N62" s="90"/>
    </row>
    <row r="63" spans="1:14" ht="15.75" x14ac:dyDescent="0.25">
      <c r="A63" s="90" t="s">
        <v>129</v>
      </c>
      <c r="B63" s="90"/>
      <c r="C63" s="90"/>
      <c r="D63" s="90"/>
      <c r="E63" s="90"/>
      <c r="F63" s="90"/>
      <c r="G63" s="90"/>
      <c r="H63" s="90"/>
      <c r="I63" s="90"/>
      <c r="J63" s="90"/>
      <c r="K63" s="90"/>
      <c r="L63" s="90"/>
      <c r="M63" s="90"/>
      <c r="N63" s="90"/>
    </row>
    <row r="64" spans="1:14" ht="15.75" x14ac:dyDescent="0.25">
      <c r="A64" s="90" t="s">
        <v>130</v>
      </c>
      <c r="B64" s="90"/>
      <c r="C64" s="90"/>
      <c r="D64" s="90"/>
      <c r="E64" s="90"/>
      <c r="F64" s="90"/>
      <c r="G64" s="90"/>
      <c r="H64" s="90"/>
      <c r="I64" s="90"/>
      <c r="J64" s="90"/>
      <c r="K64" s="90"/>
      <c r="L64" s="90"/>
      <c r="M64" s="90"/>
      <c r="N64" s="90"/>
    </row>
    <row r="65" spans="1:14" ht="15.75" x14ac:dyDescent="0.25">
      <c r="A65" s="90"/>
      <c r="B65" s="90"/>
      <c r="C65" s="90"/>
      <c r="D65" s="90"/>
      <c r="E65" s="90"/>
      <c r="F65" s="90"/>
      <c r="G65" s="90"/>
      <c r="H65" s="90"/>
      <c r="I65" s="90"/>
      <c r="J65" s="90"/>
      <c r="K65" s="90"/>
      <c r="L65" s="90"/>
      <c r="M65" s="90"/>
      <c r="N65" s="90"/>
    </row>
    <row r="66" spans="1:14" ht="15.75" x14ac:dyDescent="0.25">
      <c r="A66" s="246" t="s">
        <v>207</v>
      </c>
      <c r="B66" s="90"/>
      <c r="C66" s="90"/>
      <c r="D66" s="90"/>
      <c r="E66" s="90"/>
      <c r="F66" s="90"/>
      <c r="G66" s="90"/>
      <c r="H66" s="90"/>
      <c r="I66" s="90"/>
      <c r="J66" s="90"/>
      <c r="K66" s="90"/>
      <c r="L66" s="256"/>
      <c r="M66" s="90"/>
      <c r="N66" s="90"/>
    </row>
    <row r="67" spans="1:14" ht="39" customHeight="1" x14ac:dyDescent="0.25">
      <c r="A67" s="1436" t="s">
        <v>826</v>
      </c>
      <c r="B67" s="1436"/>
      <c r="C67" s="1436"/>
      <c r="D67" s="1436"/>
      <c r="E67" s="1436"/>
      <c r="F67" s="1436"/>
      <c r="G67" s="1436"/>
      <c r="H67" s="1436"/>
      <c r="I67" s="1436"/>
      <c r="J67" s="1436"/>
      <c r="K67" s="1436"/>
      <c r="L67" s="1436"/>
      <c r="M67" s="1436"/>
      <c r="N67" s="1436"/>
    </row>
    <row r="68" spans="1:14" ht="15.75" x14ac:dyDescent="0.25">
      <c r="A68" s="1436" t="s">
        <v>837</v>
      </c>
      <c r="B68" s="1436"/>
      <c r="C68" s="1436"/>
      <c r="D68" s="1436"/>
      <c r="E68" s="1436"/>
      <c r="F68" s="1436"/>
      <c r="G68" s="1436"/>
      <c r="H68" s="1436"/>
      <c r="I68" s="1436"/>
      <c r="J68" s="1436"/>
      <c r="K68" s="1436"/>
      <c r="L68" s="7"/>
      <c r="M68" s="7"/>
      <c r="N68" s="7"/>
    </row>
    <row r="69" spans="1:14" ht="15.75" x14ac:dyDescent="0.25">
      <c r="A69" s="1436" t="s">
        <v>838</v>
      </c>
      <c r="B69" s="1436"/>
      <c r="C69" s="1436"/>
      <c r="D69" s="1436"/>
      <c r="E69" s="1436"/>
      <c r="F69" s="1436"/>
      <c r="G69" s="1436"/>
      <c r="H69" s="1436"/>
      <c r="I69" s="1436"/>
      <c r="J69" s="1436"/>
      <c r="K69" s="1436"/>
      <c r="L69" s="7"/>
      <c r="M69" s="7"/>
      <c r="N69" s="7"/>
    </row>
    <row r="70" spans="1:14" ht="36" customHeight="1" x14ac:dyDescent="0.25">
      <c r="A70" s="1418" t="s">
        <v>46</v>
      </c>
      <c r="B70" s="1418"/>
      <c r="C70" s="1418"/>
      <c r="D70" s="1418"/>
      <c r="E70" s="1418"/>
      <c r="F70" s="1418"/>
      <c r="G70" s="1418"/>
      <c r="H70" s="1418"/>
      <c r="I70" s="1418"/>
      <c r="J70" s="1418"/>
      <c r="K70" s="1418"/>
      <c r="L70" s="1418"/>
      <c r="M70" s="1418"/>
      <c r="N70" s="1418"/>
    </row>
    <row r="71" spans="1:14" ht="24" customHeight="1" x14ac:dyDescent="0.25">
      <c r="A71" s="1418" t="s">
        <v>844</v>
      </c>
      <c r="B71" s="1418"/>
      <c r="C71" s="1418"/>
      <c r="D71" s="1418"/>
      <c r="E71" s="1418"/>
      <c r="F71" s="1418"/>
      <c r="G71" s="1418"/>
      <c r="H71" s="1418"/>
      <c r="I71" s="1418"/>
      <c r="J71" s="1418"/>
      <c r="K71" s="1418"/>
      <c r="L71" s="1418"/>
      <c r="M71" s="1418"/>
      <c r="N71" s="1418"/>
    </row>
    <row r="72" spans="1:14" ht="15.75" x14ac:dyDescent="0.25">
      <c r="A72" s="1436" t="s">
        <v>12</v>
      </c>
      <c r="B72" s="1436"/>
      <c r="C72" s="1436"/>
      <c r="D72" s="1436"/>
      <c r="E72" s="1436"/>
      <c r="F72" s="1436"/>
      <c r="G72" s="1436"/>
      <c r="H72" s="1436"/>
      <c r="I72" s="1436"/>
      <c r="J72" s="1436"/>
      <c r="K72" s="1436"/>
      <c r="L72" s="1436"/>
      <c r="M72" s="1436"/>
      <c r="N72" s="1436"/>
    </row>
    <row r="73" spans="1:14" x14ac:dyDescent="0.25">
      <c r="A73" t="s">
        <v>45</v>
      </c>
    </row>
  </sheetData>
  <mergeCells count="8">
    <mergeCell ref="A71:N71"/>
    <mergeCell ref="A72:N72"/>
    <mergeCell ref="A1:N1"/>
    <mergeCell ref="B3:N3"/>
    <mergeCell ref="A67:N67"/>
    <mergeCell ref="A68:K68"/>
    <mergeCell ref="A69:K69"/>
    <mergeCell ref="A70:N70"/>
  </mergeCells>
  <pageMargins left="0.25" right="0.25"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28</vt:i4>
      </vt:variant>
    </vt:vector>
  </HeadingPairs>
  <TitlesOfParts>
    <vt:vector size="69" baseType="lpstr">
      <vt:lpstr>Contents</vt:lpstr>
      <vt:lpstr>Notes</vt:lpstr>
      <vt:lpstr>Supporting table 1a</vt:lpstr>
      <vt:lpstr>Supporting table 1b and 1c</vt:lpstr>
      <vt:lpstr>Table 2</vt:lpstr>
      <vt:lpstr>Table 3</vt:lpstr>
      <vt:lpstr>Table 4a and 4b</vt:lpstr>
      <vt:lpstr>Table 5</vt:lpstr>
      <vt:lpstr>Table 6</vt:lpstr>
      <vt:lpstr>Supporting table 7a - 7d</vt:lpstr>
      <vt:lpstr>Supporting table 8 and 9</vt:lpstr>
      <vt:lpstr>Table 10</vt:lpstr>
      <vt:lpstr>Table 11a, 11b and 11c</vt:lpstr>
      <vt:lpstr>Table 12a and 12b</vt:lpstr>
      <vt:lpstr>Table 13</vt:lpstr>
      <vt:lpstr>Table 14</vt:lpstr>
      <vt:lpstr>Table 15a, 15b and 15c</vt:lpstr>
      <vt:lpstr>Table 16</vt:lpstr>
      <vt:lpstr>Table 17a and 17b</vt:lpstr>
      <vt:lpstr>Table 18</vt:lpstr>
      <vt:lpstr>Table 19</vt:lpstr>
      <vt:lpstr>Table 20</vt:lpstr>
      <vt:lpstr>Table 21</vt:lpstr>
      <vt:lpstr>Table 22</vt:lpstr>
      <vt:lpstr>Table 23a, 23b and 23c</vt:lpstr>
      <vt:lpstr>Table 24a, 24b and 24c</vt:lpstr>
      <vt:lpstr>Table 25a and 25b</vt:lpstr>
      <vt:lpstr>Table 26a and 26b</vt:lpstr>
      <vt:lpstr>Table 27a and 27b</vt:lpstr>
      <vt:lpstr>Table 28a, 28b and 28c</vt:lpstr>
      <vt:lpstr>Table 29</vt:lpstr>
      <vt:lpstr>Table 30a to 30e</vt:lpstr>
      <vt:lpstr>Table 31a and 31b</vt:lpstr>
      <vt:lpstr>Table 32a and 32b</vt:lpstr>
      <vt:lpstr>Table 33</vt:lpstr>
      <vt:lpstr>Tables 34a to 34j</vt:lpstr>
      <vt:lpstr>Tables 35a - 35g</vt:lpstr>
      <vt:lpstr>Tables 36a - 36d</vt:lpstr>
      <vt:lpstr>Tables 37a - 37d</vt:lpstr>
      <vt:lpstr>Table 38a - c</vt:lpstr>
      <vt:lpstr>Population Statistics</vt:lpstr>
      <vt:lpstr>'Supporting table 7a - 7d'!Print_Area</vt:lpstr>
      <vt:lpstr>'Supporting table 8 and 9'!Print_Area</vt:lpstr>
      <vt:lpstr>'Table 10'!Print_Area</vt:lpstr>
      <vt:lpstr>'Table 11a, 11b and 11c'!Print_Area</vt:lpstr>
      <vt:lpstr>'Table 12a and 12b'!Print_Area</vt:lpstr>
      <vt:lpstr>'Table 14'!Print_Area</vt:lpstr>
      <vt:lpstr>'Table 15a, 15b and 15c'!Print_Area</vt:lpstr>
      <vt:lpstr>'Table 16'!Print_Area</vt:lpstr>
      <vt:lpstr>'Table 17a and 17b'!Print_Area</vt:lpstr>
      <vt:lpstr>'Table 2'!Print_Area</vt:lpstr>
      <vt:lpstr>'Table 22'!Print_Area</vt:lpstr>
      <vt:lpstr>'Table 23a, 23b and 23c'!Print_Area</vt:lpstr>
      <vt:lpstr>'Table 24a, 24b and 24c'!Print_Area</vt:lpstr>
      <vt:lpstr>'Table 25a and 25b'!Print_Area</vt:lpstr>
      <vt:lpstr>'Table 26a and 26b'!Print_Area</vt:lpstr>
      <vt:lpstr>'Table 27a and 27b'!Print_Area</vt:lpstr>
      <vt:lpstr>'Table 28a, 28b and 28c'!Print_Area</vt:lpstr>
      <vt:lpstr>'Table 29'!Print_Area</vt:lpstr>
      <vt:lpstr>'Table 30a to 30e'!Print_Area</vt:lpstr>
      <vt:lpstr>'Table 31a and 31b'!Print_Area</vt:lpstr>
      <vt:lpstr>'Table 32a and 32b'!Print_Area</vt:lpstr>
      <vt:lpstr>'Table 33'!Print_Area</vt:lpstr>
      <vt:lpstr>'Table 38a - c'!Print_Area</vt:lpstr>
      <vt:lpstr>'Table 4a and 4b'!Print_Area</vt:lpstr>
      <vt:lpstr>'Tables 34a to 34j'!Print_Area</vt:lpstr>
      <vt:lpstr>'Tables 35a - 35g'!Print_Area</vt:lpstr>
      <vt:lpstr>'Tables 36a - 36d'!Print_Area</vt:lpstr>
      <vt:lpstr>'Tables 37a - 37d'!Print_Area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gronnebergt</dc:creator>
  <cp:lastModifiedBy>gronnebergt</cp:lastModifiedBy>
  <dcterms:created xsi:type="dcterms:W3CDTF">2018-06-21T12:30:32Z</dcterms:created>
  <dcterms:modified xsi:type="dcterms:W3CDTF">2018-11-26T09:30:15Z</dcterms:modified>
</cp:coreProperties>
</file>